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2"/>
  </bookViews>
  <sheets>
    <sheet name="2026" sheetId="1" state="visible" r:id="rId1"/>
    <sheet name="2027" sheetId="2" state="visible" r:id="rId2"/>
    <sheet name="2028" sheetId="3" state="visible" r:id="rId3"/>
  </sheets>
  <definedNames>
    <definedName name="_xlnm._FilterDatabase" localSheetId="0" hidden="1">'2026'!$A$15:$I$28</definedName>
    <definedName name="_xlnm.Print_Area" localSheetId="0">'2026'!$A$1:$I$33</definedName>
    <definedName name="_xlnm._FilterDatabase" localSheetId="1" hidden="1">'2027'!$A$15:$I$31</definedName>
    <definedName name="_xlnm.Print_Area" localSheetId="1">'2027'!$A$1:$I$36</definedName>
    <definedName name="_xlnm._FilterDatabase" localSheetId="2" hidden="1">'2028'!$A$15:$I$38</definedName>
    <definedName name="_xlnm.Print_Area" localSheetId="2">'2028'!$A$1:$I$43</definedName>
  </definedNames>
  <calcPr/>
</workbook>
</file>

<file path=xl/sharedStrings.xml><?xml version="1.0" encoding="utf-8"?>
<sst xmlns="http://schemas.openxmlformats.org/spreadsheetml/2006/main" count="65" uniqueCount="65">
  <si>
    <t xml:space="preserve">Расчет межбюджетных трансфертов, предоставляемых местным бюджетам из областного бюджета Новосибирской области в соответствии с утвержденной методикой</t>
  </si>
  <si>
    <t xml:space="preserve">на 2026 год</t>
  </si>
  <si>
    <t xml:space="preserve">Наименование главного распорядителя бюджетных средств :</t>
  </si>
  <si>
    <t xml:space="preserve">Министерство труда и социального развития Новосибирской области</t>
  </si>
  <si>
    <t xml:space="preserve">Тип бюджетного обязательства (действующее или принимаемое):</t>
  </si>
  <si>
    <t>Действующее</t>
  </si>
  <si>
    <t xml:space="preserve">Наименование межбюджетного трансферта:</t>
  </si>
  <si>
    <t xml:space="preserve">субвенции на предоставление отдельным категориям граждан единовременной денежной выплаты взамен земельного участка для индивидуального жилищного строительства</t>
  </si>
  <si>
    <t xml:space="preserve">Реквизиты НПА, утверждающего методику расчета:</t>
  </si>
  <si>
    <t xml:space="preserve">Закон Новосибирской области от 24.12.2024 № 540-ОЗ "О наделении органов местного самоуправления муниципальных образований НСО отдельными государственными полномочиями в сфере социальной поддержки отдельных категорий граждан"</t>
  </si>
  <si>
    <t xml:space="preserve">Коды бюджетной классифкации по трансферту:</t>
  </si>
  <si>
    <t xml:space="preserve">10.03. 28.3.04.71210.530</t>
  </si>
  <si>
    <t xml:space="preserve">Расчетная таблица по межбюджетным трансфертам: </t>
  </si>
  <si>
    <t xml:space="preserve"> расчетные поля в зависимости от методики</t>
  </si>
  <si>
    <t xml:space="preserve">Наименование муниципального образования</t>
  </si>
  <si>
    <t xml:space="preserve">Объем субвенций, предоставляемых муниципальным образованиям для предоставления отдельным категориям граждан единовременной денежной выплаты взамен земельных участков для индивидуального жилищного строительства, тыс. руб.</t>
  </si>
  <si>
    <t xml:space="preserve">ИТОГО
тыс. руб.</t>
  </si>
  <si>
    <t xml:space="preserve">Исходные данные в соответствии с показателями, указанными в Методике расчета</t>
  </si>
  <si>
    <t xml:space="preserve">Финансовые затраты на осуществление отдельных государственных полномочий</t>
  </si>
  <si>
    <t xml:space="preserve">Предоставление диновременной денежной выплаты взамен земельных участков для индивидуального жилищного строительства</t>
  </si>
  <si>
    <t xml:space="preserve">Итого норматива финансовых затрат, тыс. руб</t>
  </si>
  <si>
    <t xml:space="preserve">Коэф. раб. времени специалиста</t>
  </si>
  <si>
    <t xml:space="preserve">ФОТ с начислениями, тыс. руб.</t>
  </si>
  <si>
    <t xml:space="preserve">Коэф. нормирования мат. расходов, тыс. руб.</t>
  </si>
  <si>
    <t xml:space="preserve">Итого потребность ЕДВ, тыс. руб.</t>
  </si>
  <si>
    <t xml:space="preserve">Общая численность получателей</t>
  </si>
  <si>
    <t xml:space="preserve">размер ЕДВ, тыс. руб.</t>
  </si>
  <si>
    <t>2</t>
  </si>
  <si>
    <t>3</t>
  </si>
  <si>
    <t>4</t>
  </si>
  <si>
    <t>5=ст.4*0,25</t>
  </si>
  <si>
    <t>6=ст.7*ст.8</t>
  </si>
  <si>
    <t>9=ст.2+ст.6</t>
  </si>
  <si>
    <t xml:space="preserve">Колыванский район</t>
  </si>
  <si>
    <t xml:space="preserve">Куйбышевский район</t>
  </si>
  <si>
    <t xml:space="preserve">Мошковский район</t>
  </si>
  <si>
    <t xml:space="preserve">Новосибирский район</t>
  </si>
  <si>
    <t xml:space="preserve">Ордынский район</t>
  </si>
  <si>
    <t xml:space="preserve">Венгеровский муниципальный округ</t>
  </si>
  <si>
    <t xml:space="preserve">Доволенский муниципальный округ</t>
  </si>
  <si>
    <t xml:space="preserve">Карасукский муниципальный округ</t>
  </si>
  <si>
    <t xml:space="preserve">Маслянинский муниципальный округ</t>
  </si>
  <si>
    <t>р.п.Кольцово</t>
  </si>
  <si>
    <t xml:space="preserve">г. Обь</t>
  </si>
  <si>
    <t xml:space="preserve">г. Новосибирск</t>
  </si>
  <si>
    <t>ИТОГО:</t>
  </si>
  <si>
    <t xml:space="preserve">Первый заместитель министра труда и социального развития Новосибирской области</t>
  </si>
  <si>
    <t xml:space="preserve">Е.М. Москалева</t>
  </si>
  <si>
    <t>(подпись)</t>
  </si>
  <si>
    <t xml:space="preserve">(расшифровка подписи)</t>
  </si>
  <si>
    <t xml:space="preserve">на 2027 год</t>
  </si>
  <si>
    <t xml:space="preserve">Барабинский район</t>
  </si>
  <si>
    <t xml:space="preserve">Искитимский район</t>
  </si>
  <si>
    <t xml:space="preserve">Коченевский район</t>
  </si>
  <si>
    <t xml:space="preserve">Купинский район</t>
  </si>
  <si>
    <t xml:space="preserve">Тогучинский район</t>
  </si>
  <si>
    <t xml:space="preserve">г. Бердск</t>
  </si>
  <si>
    <t xml:space="preserve">на 2028 год</t>
  </si>
  <si>
    <t xml:space="preserve">Каргатский район</t>
  </si>
  <si>
    <t xml:space="preserve">Усть-Таркский район</t>
  </si>
  <si>
    <t xml:space="preserve">Черепановский район</t>
  </si>
  <si>
    <t xml:space="preserve">Чулымский район</t>
  </si>
  <si>
    <t xml:space="preserve">Сузунский муниципальный округ</t>
  </si>
  <si>
    <t xml:space="preserve">г. Искитим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</si>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</sst>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6">
    <numFmt numFmtId="160" formatCode="_-* #,##0.00_-;\-* #,##0.00_-;_-* &quot;-&quot;??_-;_-@_-"/>
    <numFmt numFmtId="161" formatCode="#,##0.0000_ ;\-#,##0.0000\ "/>
    <numFmt numFmtId="162" formatCode="#,##0.0_ ;\-#,##0.0\ "/>
    <numFmt numFmtId="163" formatCode="_-* #,##0.0&quot; &quot;_₽_-;&quot;-&quot;* #,##0.0&quot; &quot;_₽_-;_-* &quot;-&quot;??\ _₽_-;_-@_-"/>
    <numFmt numFmtId="164" formatCode="#,##0.0"/>
    <numFmt numFmtId="165" formatCode="_-* #,##0.00\ _₽_-;\-* #,##0.00\ _₽_-;_-* &quot;-&quot;??\ _₽_-;_-@_-"/>
  </numFmts>
  <fonts count="17">
    <font>
      <sz val="11.000000"/>
      <color theme="1"/>
      <name val="Calibri"/>
      <scheme val="minor"/>
    </font>
    <font>
      <sz val="10.000000"/>
      <name val="Arial Cyr"/>
    </font>
    <font>
      <sz val="10.000000"/>
      <name val="Arial"/>
    </font>
    <font>
      <sz val="10.000000"/>
      <name val="Tahoma"/>
    </font>
    <font>
      <sz val="11.000000"/>
      <name val="Calibri"/>
    </font>
    <font>
      <sz val="10.000000"/>
      <color theme="1"/>
      <name val="Tahoma"/>
    </font>
    <font>
      <sz val="11.000000"/>
      <color theme="1"/>
      <name val="Times New Roman"/>
    </font>
    <font>
      <b/>
      <sz val="11.000000"/>
      <color theme="1"/>
      <name val="Times New Roman"/>
    </font>
    <font>
      <u/>
      <sz val="11.000000"/>
      <color theme="1"/>
      <name val="Times New Roman"/>
    </font>
    <font>
      <i/>
      <sz val="10.000000"/>
      <color theme="1"/>
      <name val="Times New Roman"/>
    </font>
    <font>
      <i/>
      <sz val="9.000000"/>
      <color theme="1"/>
      <name val="Times New Roman"/>
    </font>
    <font>
      <b/>
      <i/>
      <sz val="9.000000"/>
      <color theme="1"/>
      <name val="Times New Roman"/>
    </font>
    <font>
      <i/>
      <sz val="10.000000"/>
      <name val="Times New Roman"/>
    </font>
    <font>
      <sz val="11.000000"/>
      <name val="Times New Roman"/>
    </font>
    <font>
      <sz val="9.000000"/>
      <color theme="1"/>
      <name val="Times New Roman"/>
    </font>
    <font>
      <sz val="8.000000"/>
      <color theme="1"/>
      <name val="Times New Roman"/>
    </font>
    <font>
      <sz val="10.000000"/>
      <name val="Times New Roman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theme="0"/>
        <bgColor theme="0"/>
      </patternFill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0"/>
        <bgColor theme="0"/>
      </patternFill>
    </fill>
  </fills>
  <borders count="10">
    <border>
      <left style="none"/>
      <right style="none"/>
      <top style="none"/>
      <bottom style="none"/>
      <diagonal style="none"/>
    </border>
    <border>
      <left style="thin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none"/>
      <right style="none"/>
      <top style="thin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none"/>
      <top style="thin">
        <color auto="1"/>
      </top>
      <bottom style="none"/>
      <diagonal style="none"/>
    </border>
    <border>
      <left style="thin">
        <color theme="1"/>
      </left>
      <right style="none"/>
      <top style="thin">
        <color theme="1"/>
      </top>
      <bottom style="thin">
        <color theme="1"/>
      </bottom>
      <diagonal style="none"/>
    </border>
    <border>
      <left style="none"/>
      <right style="none"/>
      <top style="none"/>
      <bottom style="thin">
        <color auto="1"/>
      </bottom>
      <diagonal style="none"/>
    </border>
    <border>
      <left style="none"/>
      <right style="none"/>
      <top style="none"/>
      <bottom style="thin">
        <color theme="1"/>
      </bottom>
      <diagonal style="none"/>
    </border>
    <border>
      <left style="none"/>
      <right style="none"/>
      <top style="thin">
        <color auto="1"/>
      </top>
      <bottom style="none"/>
      <diagonal style="none"/>
    </border>
  </borders>
  <cellStyleXfs count="28">
    <xf fontId="0" fillId="0" borderId="0" numFmtId="0" applyNumberFormat="1" applyFont="1" applyFill="1" applyBorder="1"/>
    <xf fontId="1" fillId="0" borderId="0" numFmtId="0" applyNumberFormat="1" applyFont="1" applyFill="1" applyBorder="1"/>
    <xf fontId="2" fillId="0" borderId="0" numFmtId="0" applyNumberFormat="1" applyFont="1" applyFill="1" applyBorder="1"/>
    <xf fontId="3" fillId="0" borderId="0" numFmtId="0" applyNumberFormat="1" applyFont="1" applyFill="1" applyBorder="1"/>
    <xf fontId="3" fillId="0" borderId="0" numFmtId="0" applyNumberFormat="1" applyFont="1" applyFill="1" applyBorder="1"/>
    <xf fontId="2" fillId="0" borderId="0" numFmtId="0" applyNumberFormat="1" applyFont="1" applyFill="1" applyBorder="1"/>
    <xf fontId="1" fillId="0" borderId="0" numFmtId="0" applyNumberFormat="1" applyFont="1" applyFill="1" applyBorder="1"/>
    <xf fontId="3" fillId="0" borderId="0" numFmtId="0" applyNumberFormat="1" applyFont="1" applyFill="1" applyBorder="1"/>
    <xf fontId="3" fillId="0" borderId="0" numFmtId="0" applyNumberFormat="1" applyFont="1" applyFill="1" applyBorder="1"/>
    <xf fontId="2" fillId="0" borderId="0" numFmtId="0" applyNumberFormat="1" applyFont="1" applyFill="1" applyBorder="1"/>
    <xf fontId="3" fillId="0" borderId="0" numFmtId="0" applyNumberFormat="1" applyFont="1" applyFill="1" applyBorder="1"/>
    <xf fontId="1" fillId="0" borderId="0" numFmtId="0" applyNumberFormat="1" applyFont="1" applyFill="1" applyBorder="1"/>
    <xf fontId="3" fillId="0" borderId="0" numFmtId="0" applyNumberFormat="1" applyFont="1" applyFill="1" applyBorder="1"/>
    <xf fontId="4" fillId="0" borderId="0" numFmtId="0" applyNumberFormat="1" applyFont="1" applyFill="1" applyBorder="1"/>
    <xf fontId="3" fillId="0" borderId="0" numFmtId="0" applyNumberFormat="1" applyFont="1" applyFill="1" applyBorder="1"/>
    <xf fontId="0" fillId="0" borderId="0" numFmtId="0" applyNumberFormat="1" applyFont="1" applyFill="1" applyBorder="1"/>
    <xf fontId="3" fillId="0" borderId="0" numFmtId="0" applyNumberFormat="1" applyFont="1" applyFill="1" applyBorder="1"/>
    <xf fontId="5" fillId="0" borderId="0" numFmtId="0" applyNumberFormat="1" applyFont="1" applyFill="1" applyBorder="1"/>
    <xf fontId="0" fillId="0" borderId="0" numFmtId="0" applyNumberFormat="1" applyFont="1" applyFill="1" applyBorder="1"/>
    <xf fontId="2" fillId="0" borderId="0" numFmtId="0" applyNumberFormat="1" applyFont="1" applyFill="1" applyBorder="1"/>
    <xf fontId="3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3" fillId="0" borderId="0" numFmtId="0" applyNumberFormat="1" applyFont="1" applyFill="1" applyBorder="1"/>
    <xf fontId="3" fillId="0" borderId="0" numFmtId="0" applyNumberFormat="1" applyFont="1" applyFill="1" applyBorder="1"/>
    <xf fontId="0" fillId="2" borderId="0" numFmtId="160" applyNumberFormat="1" applyFont="0" applyFill="0" applyBorder="0"/>
  </cellStyleXfs>
  <cellXfs count="61">
    <xf fontId="0" fillId="0" borderId="0" numFmtId="0" xfId="0"/>
    <xf fontId="6" fillId="0" borderId="0" numFmtId="0" xfId="0" applyFont="1"/>
    <xf fontId="7" fillId="3" borderId="0" numFmtId="0" xfId="0" applyFont="1" applyFill="1" applyAlignment="1">
      <alignment horizontal="center" wrapText="1"/>
    </xf>
    <xf fontId="7" fillId="3" borderId="0" numFmtId="0" xfId="0" applyFont="1" applyFill="1" applyAlignment="1">
      <alignment wrapText="1"/>
    </xf>
    <xf fontId="7" fillId="3" borderId="0" numFmtId="0" xfId="0" applyFont="1" applyFill="1" applyAlignment="1">
      <alignment vertical="center" wrapText="1"/>
    </xf>
    <xf fontId="7" fillId="0" borderId="0" numFmtId="0" xfId="0" applyFont="1" applyAlignment="1">
      <alignment horizontal="center"/>
    </xf>
    <xf fontId="7" fillId="0" borderId="0" numFmtId="0" xfId="0" applyFont="1"/>
    <xf fontId="0" fillId="3" borderId="0" numFmtId="0" xfId="0" applyFill="1"/>
    <xf fontId="6" fillId="3" borderId="0" numFmtId="0" xfId="0" applyFont="1" applyFill="1" applyAlignment="1">
      <alignment vertical="center"/>
    </xf>
    <xf fontId="7" fillId="3" borderId="0" numFmtId="0" xfId="0" applyFont="1" applyFill="1" applyAlignment="1">
      <alignment vertical="top"/>
    </xf>
    <xf fontId="6" fillId="3" borderId="0" numFmtId="0" xfId="0" applyFont="1" applyFill="1" applyAlignment="1">
      <alignment vertical="center" wrapText="1"/>
    </xf>
    <xf fontId="7" fillId="3" borderId="0" numFmtId="0" xfId="0" applyFont="1" applyFill="1" applyAlignment="1">
      <alignment vertical="top" wrapText="1"/>
    </xf>
    <xf fontId="7" fillId="3" borderId="0" numFmtId="0" xfId="0" applyFont="1" applyFill="1" applyAlignment="1">
      <alignment vertical="center"/>
    </xf>
    <xf fontId="8" fillId="3" borderId="0" numFmtId="0" xfId="0" applyFont="1" applyFill="1" applyAlignment="1">
      <alignment horizontal="justify" vertical="center" wrapText="1"/>
    </xf>
    <xf fontId="6" fillId="3" borderId="0" numFmtId="0" xfId="0" applyFont="1" applyFill="1" applyAlignment="1">
      <alignment vertical="top"/>
    </xf>
    <xf fontId="8" fillId="3" borderId="0" numFmtId="0" xfId="0" applyFont="1" applyFill="1" applyAlignment="1">
      <alignment horizontal="justify" vertical="top" wrapText="1"/>
    </xf>
    <xf fontId="8" fillId="3" borderId="0" numFmtId="0" xfId="0" applyFont="1" applyFill="1" applyAlignment="1">
      <alignment vertical="top" wrapText="1"/>
    </xf>
    <xf fontId="6" fillId="0" borderId="0" numFmtId="0" xfId="0" applyFont="1" applyAlignment="1">
      <alignment vertical="center"/>
    </xf>
    <xf fontId="8" fillId="0" borderId="0" numFmtId="0" xfId="0" applyFont="1" applyAlignment="1">
      <alignment vertical="center"/>
    </xf>
    <xf fontId="7" fillId="0" borderId="1" numFmtId="0" xfId="0" applyFont="1" applyBorder="1" applyAlignment="1">
      <alignment horizontal="center" vertical="center" wrapText="1"/>
    </xf>
    <xf fontId="7" fillId="0" borderId="2" numFmtId="0" xfId="0" applyFont="1" applyBorder="1" applyAlignment="1">
      <alignment horizontal="center" vertical="center" wrapText="1"/>
    </xf>
    <xf fontId="7" fillId="0" borderId="3" numFmtId="0" xfId="0" applyFont="1" applyBorder="1" applyAlignment="1">
      <alignment horizontal="center" vertical="center" wrapText="1"/>
    </xf>
    <xf fontId="7" fillId="3" borderId="4" numFmtId="0" xfId="0" applyFont="1" applyFill="1" applyBorder="1" applyAlignment="1">
      <alignment horizontal="center" vertical="center" wrapText="1"/>
    </xf>
    <xf fontId="9" fillId="0" borderId="1" numFmtId="0" xfId="0" applyFont="1" applyBorder="1" applyAlignment="1">
      <alignment horizontal="center" vertical="center" wrapText="1"/>
    </xf>
    <xf fontId="9" fillId="0" borderId="2" numFmtId="0" xfId="0" applyFont="1" applyBorder="1" applyAlignment="1">
      <alignment horizontal="center" vertical="center" wrapText="1"/>
    </xf>
    <xf fontId="9" fillId="0" borderId="3" numFmtId="0" xfId="0" applyFont="1" applyBorder="1" applyAlignment="1">
      <alignment horizontal="center" vertical="center" wrapText="1"/>
    </xf>
    <xf fontId="10" fillId="0" borderId="1" numFmtId="0" xfId="0" applyFont="1" applyBorder="1" applyAlignment="1">
      <alignment horizontal="center" vertical="center" wrapText="1"/>
    </xf>
    <xf fontId="10" fillId="0" borderId="2" numFmtId="0" xfId="0" applyFont="1" applyBorder="1" applyAlignment="1">
      <alignment horizontal="center" vertical="center" wrapText="1"/>
    </xf>
    <xf fontId="10" fillId="0" borderId="3" numFmtId="0" xfId="0" applyFont="1" applyBorder="1" applyAlignment="1">
      <alignment horizontal="center" vertical="center" wrapText="1"/>
    </xf>
    <xf fontId="11" fillId="0" borderId="4" numFmtId="0" xfId="0" applyFont="1" applyBorder="1" applyAlignment="1">
      <alignment horizontal="center" vertical="center" wrapText="1"/>
    </xf>
    <xf fontId="10" fillId="0" borderId="4" numFmtId="0" xfId="0" applyFont="1" applyBorder="1" applyAlignment="1">
      <alignment horizontal="center" vertical="center" wrapText="1"/>
    </xf>
    <xf fontId="6" fillId="0" borderId="0" numFmtId="16" xfId="0" applyNumberFormat="1" applyFont="1"/>
    <xf fontId="12" fillId="4" borderId="5" numFmtId="3" xfId="0" applyNumberFormat="1" applyFont="1" applyFill="1" applyBorder="1" applyAlignment="1">
      <alignment horizontal="center"/>
    </xf>
    <xf fontId="12" fillId="4" borderId="4" numFmtId="49" xfId="0" applyNumberFormat="1" applyFont="1" applyFill="1" applyBorder="1" applyAlignment="1">
      <alignment horizontal="center"/>
    </xf>
    <xf fontId="12" fillId="4" borderId="4" numFmtId="49" xfId="0" applyNumberFormat="1" applyFont="1" applyFill="1" applyBorder="1" applyAlignment="1">
      <alignment horizontal="center" wrapText="1"/>
    </xf>
    <xf fontId="12" fillId="4" borderId="4" numFmtId="3" xfId="0" applyNumberFormat="1" applyFont="1" applyFill="1" applyBorder="1" applyAlignment="1">
      <alignment horizontal="center"/>
    </xf>
    <xf fontId="13" fillId="0" borderId="6" numFmtId="0" xfId="0" applyFont="1" applyBorder="1" applyAlignment="1">
      <alignment horizontal="left" vertical="top" wrapText="1"/>
    </xf>
    <xf fontId="6" fillId="0" borderId="4" numFmtId="2" xfId="27" applyNumberFormat="1" applyFont="1" applyBorder="1" applyAlignment="1">
      <alignment horizontal="center" vertical="center"/>
    </xf>
    <xf fontId="13" fillId="0" borderId="4" numFmtId="161" xfId="0" applyNumberFormat="1" applyFont="1" applyBorder="1" applyAlignment="1">
      <alignment horizontal="center" vertical="center"/>
    </xf>
    <xf fontId="13" fillId="0" borderId="4" numFmtId="162" xfId="0" applyNumberFormat="1" applyFont="1" applyBorder="1" applyAlignment="1">
      <alignment horizontal="center" vertical="center"/>
    </xf>
    <xf fontId="6" fillId="0" borderId="4" numFmtId="163" xfId="27" applyNumberFormat="1" applyFont="1" applyBorder="1" applyAlignment="1">
      <alignment horizontal="center" vertical="center"/>
    </xf>
    <xf fontId="13" fillId="0" borderId="4" numFmtId="3" xfId="0" applyNumberFormat="1" applyFont="1" applyBorder="1" applyAlignment="1">
      <alignment horizontal="center" vertical="center" wrapText="1"/>
    </xf>
    <xf fontId="13" fillId="0" borderId="4" numFmtId="164" xfId="27" applyNumberFormat="1" applyFont="1" applyBorder="1" applyAlignment="1">
      <alignment horizontal="center" vertical="center" wrapText="1"/>
    </xf>
    <xf fontId="6" fillId="0" borderId="0" numFmtId="165" xfId="27" applyNumberFormat="1" applyFont="1"/>
    <xf fontId="6" fillId="0" borderId="0" numFmtId="163" xfId="27" applyNumberFormat="1" applyFont="1"/>
    <xf fontId="13" fillId="0" borderId="6" numFmtId="0" xfId="0" applyFont="1" applyBorder="1" applyAlignment="1">
      <alignment horizontal="left" vertical="center" wrapText="1"/>
    </xf>
    <xf fontId="7" fillId="3" borderId="1" numFmtId="0" xfId="0" applyFont="1" applyFill="1" applyBorder="1" applyAlignment="1">
      <alignment horizontal="center" vertical="center"/>
    </xf>
    <xf fontId="7" fillId="3" borderId="4" numFmtId="164" xfId="0" applyNumberFormat="1" applyFont="1" applyFill="1" applyBorder="1" applyAlignment="1">
      <alignment horizontal="center" vertical="center"/>
    </xf>
    <xf fontId="7" fillId="3" borderId="4" numFmtId="3" xfId="0" applyNumberFormat="1" applyFont="1" applyFill="1" applyBorder="1" applyAlignment="1">
      <alignment horizontal="center" vertical="center"/>
    </xf>
    <xf fontId="7" fillId="0" borderId="0" numFmtId="165" xfId="27" applyNumberFormat="1" applyFont="1"/>
    <xf fontId="6" fillId="3" borderId="0" numFmtId="0" xfId="21" applyFont="1" applyFill="1"/>
    <xf fontId="6" fillId="3" borderId="0" numFmtId="0" xfId="21" applyFont="1" applyFill="1" applyAlignment="1">
      <alignment horizontal="left" vertical="center" wrapText="1"/>
    </xf>
    <xf fontId="6" fillId="3" borderId="7" numFmtId="0" xfId="21" applyFont="1" applyFill="1" applyBorder="1"/>
    <xf fontId="14" fillId="3" borderId="0" numFmtId="0" xfId="21" applyFont="1" applyFill="1"/>
    <xf fontId="13" fillId="0" borderId="8" numFmtId="0" xfId="0" applyFont="1" applyBorder="1" applyAlignment="1">
      <alignment horizontal="center" wrapText="1"/>
    </xf>
    <xf fontId="14" fillId="3" borderId="9" numFmtId="0" xfId="21" applyFont="1" applyFill="1" applyBorder="1" applyAlignment="1">
      <alignment horizontal="center"/>
    </xf>
    <xf fontId="14" fillId="3" borderId="0" numFmtId="0" xfId="21" applyFont="1" applyFill="1" applyAlignment="1">
      <alignment horizontal="center" vertical="top"/>
    </xf>
    <xf fontId="15" fillId="3" borderId="0" numFmtId="14" xfId="21" applyNumberFormat="1" applyFont="1" applyFill="1" applyAlignment="1">
      <alignment horizontal="left"/>
    </xf>
    <xf fontId="6" fillId="0" borderId="4" numFmtId="164" xfId="27" applyNumberFormat="1" applyFont="1" applyBorder="1" applyAlignment="1">
      <alignment horizontal="center" vertical="center"/>
    </xf>
    <xf fontId="16" fillId="0" borderId="8" numFmtId="0" xfId="0" applyFont="1" applyBorder="1" applyAlignment="1">
      <alignment horizontal="center" wrapText="1"/>
    </xf>
    <xf fontId="6" fillId="5" borderId="4" numFmtId="164" xfId="27" applyNumberFormat="1" applyFont="1" applyFill="1" applyBorder="1" applyAlignment="1">
      <alignment horizontal="center" vertical="center"/>
    </xf>
  </cellXfs>
  <cellStyles count="28">
    <cellStyle name="Excel_BuiltIn_Обычный 23" xfId="1"/>
    <cellStyle name="Обычный" xfId="0" builtinId="0"/>
    <cellStyle name="Обычный 13 2" xfId="2"/>
    <cellStyle name="Обычный 13 3" xfId="3"/>
    <cellStyle name="Обычный 13 3 2 2" xfId="4"/>
    <cellStyle name="Обычный 15 12" xfId="5"/>
    <cellStyle name="Обычный 16 3" xfId="6"/>
    <cellStyle name="Обычный 2" xfId="7"/>
    <cellStyle name="Обычный 2 10" xfId="8"/>
    <cellStyle name="Обычный 2 5 3 2" xfId="9"/>
    <cellStyle name="Обычный 3" xfId="10"/>
    <cellStyle name="Обычный 3 11" xfId="11"/>
    <cellStyle name="Обычный 3 2" xfId="12"/>
    <cellStyle name="Обычный 32" xfId="13"/>
    <cellStyle name="Обычный 33" xfId="14"/>
    <cellStyle name="Обычный 34" xfId="15"/>
    <cellStyle name="Обычный 4" xfId="16"/>
    <cellStyle name="Обычный 5" xfId="17"/>
    <cellStyle name="Обычный 51" xfId="18"/>
    <cellStyle name="Обычный 51 3" xfId="19"/>
    <cellStyle name="Обычный 51 3 2" xfId="20"/>
    <cellStyle name="Обычный 72 2 2 2" xfId="21"/>
    <cellStyle name="Обычный 72 2 2 2 11" xfId="22"/>
    <cellStyle name="Обычный 72 2 2 2 2" xfId="23"/>
    <cellStyle name="Обычный 72 2 2 2 2 2" xfId="24"/>
    <cellStyle name="Обычный 74" xfId="25"/>
    <cellStyle name="Обычный 75" xfId="26"/>
    <cellStyle name="Финансовый" xfId="27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6" Type="http://schemas.openxmlformats.org/officeDocument/2006/relationships/styles" Target="styles.xml"/><Relationship  Id="rId5" Type="http://schemas.openxmlformats.org/officeDocument/2006/relationships/sharedStrings" Target="sharedStrings.xml"/><Relationship  Id="rId4" Type="http://schemas.openxmlformats.org/officeDocument/2006/relationships/theme" Target="theme/theme1.xml"/><Relationship  Id="rId3" Type="http://schemas.openxmlformats.org/officeDocument/2006/relationships/worksheet" Target="worksheets/sheet3.xml"/><Relationship  Id="rId2" Type="http://schemas.openxmlformats.org/officeDocument/2006/relationships/worksheet" Target="worksheets/sheet2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 filterMode="1">
    <outlinePr applyStyles="0" summaryBelow="1" summaryRight="1" showOutlineSymbols="1"/>
    <pageSetUpPr autoPageBreaks="1" fitToPage="1"/>
  </sheetPr>
  <sheetViews>
    <sheetView view="pageBreakPreview" topLeftCell="A9" zoomScale="115" workbookViewId="0">
      <selection activeCell="K56" activeCellId="0" sqref="K56"/>
    </sheetView>
  </sheetViews>
  <sheetFormatPr defaultColWidth="9.109375" defaultRowHeight="14.25"/>
  <cols>
    <col customWidth="1" min="1" max="1" width="46.88671875"/>
    <col customWidth="1" min="2" max="2" width="15.109375"/>
    <col customWidth="1" min="3" max="3" width="11.44140625"/>
    <col customWidth="1" min="4" max="4" width="13.109375"/>
    <col customWidth="1" min="5" max="5" width="12.109375"/>
    <col customWidth="1" min="6" max="6" width="14.21875"/>
    <col customWidth="1" min="7" max="7" width="11.44140625"/>
    <col customWidth="1" min="8" max="8" width="11.33203125"/>
    <col customWidth="1" min="9" max="9" width="20.88671875"/>
    <col customWidth="1" min="10" max="10" width="19.33203125"/>
    <col customWidth="1" min="11" max="11" width="16.88671875"/>
  </cols>
  <sheetData>
    <row r="1" s="1" customFormat="1" ht="31.5" customHeight="1">
      <c r="A1" s="2" t="s">
        <v>0</v>
      </c>
      <c r="B1" s="2"/>
      <c r="C1" s="2"/>
      <c r="D1" s="2"/>
      <c r="E1" s="2"/>
      <c r="F1" s="2"/>
      <c r="G1" s="2"/>
      <c r="H1" s="2"/>
      <c r="I1" s="2"/>
      <c r="J1" s="3"/>
      <c r="K1" s="3"/>
      <c r="L1" s="3"/>
      <c r="M1" s="3"/>
      <c r="N1" s="3"/>
      <c r="O1" s="3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</row>
    <row r="2" s="1" customFormat="1" ht="13.800000000000001">
      <c r="A2" s="5" t="s">
        <v>1</v>
      </c>
      <c r="B2" s="5"/>
      <c r="C2" s="5"/>
      <c r="D2" s="5"/>
      <c r="E2" s="5"/>
      <c r="F2" s="5"/>
      <c r="G2" s="5"/>
      <c r="H2" s="5"/>
      <c r="I2" s="5"/>
      <c r="J2" s="6"/>
      <c r="K2" s="6"/>
      <c r="L2" s="6"/>
      <c r="M2" s="6"/>
      <c r="N2" s="6"/>
    </row>
    <row r="3" s="1" customFormat="1" ht="13.800000000000001"/>
    <row r="4" s="7" customFormat="1" ht="14.25" customHeight="1">
      <c r="A4" s="8" t="s">
        <v>2</v>
      </c>
      <c r="B4" s="9" t="s">
        <v>3</v>
      </c>
      <c r="J4" s="10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</row>
    <row r="5" s="7" customFormat="1" ht="15" customHeight="1">
      <c r="A5" s="8" t="s">
        <v>4</v>
      </c>
      <c r="B5" s="9" t="s">
        <v>5</v>
      </c>
      <c r="J5" s="10"/>
      <c r="L5" s="9"/>
      <c r="M5" s="10"/>
      <c r="O5" s="9"/>
      <c r="P5" s="9"/>
      <c r="Q5" s="9"/>
      <c r="R5" s="9"/>
      <c r="S5" s="8"/>
      <c r="T5" s="8"/>
      <c r="U5" s="8"/>
      <c r="V5" s="12"/>
      <c r="W5" s="8"/>
      <c r="X5" s="8"/>
      <c r="Y5" s="8"/>
      <c r="Z5" s="12"/>
      <c r="AA5" s="12"/>
      <c r="AB5" s="12"/>
      <c r="AC5" s="12"/>
      <c r="AD5" s="12"/>
      <c r="AE5" s="12"/>
    </row>
    <row r="6" s="7" customFormat="1" ht="53.25" customHeight="1">
      <c r="A6" s="8" t="s">
        <v>6</v>
      </c>
      <c r="B6" s="13" t="s">
        <v>7</v>
      </c>
      <c r="C6" s="13"/>
      <c r="D6" s="13"/>
      <c r="E6" s="13"/>
      <c r="F6" s="13"/>
      <c r="G6" s="13"/>
      <c r="H6" s="13"/>
      <c r="I6" s="13"/>
      <c r="J6" s="10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</row>
    <row r="7" s="7" customFormat="1" ht="45.75" customHeight="1">
      <c r="A7" s="14" t="s">
        <v>8</v>
      </c>
      <c r="B7" s="15" t="s">
        <v>9</v>
      </c>
      <c r="C7" s="15"/>
      <c r="D7" s="15"/>
      <c r="E7" s="15"/>
      <c r="F7" s="15"/>
      <c r="G7" s="15"/>
      <c r="H7" s="15"/>
      <c r="I7" s="15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  <c r="AR7" s="16"/>
    </row>
    <row r="8" s="7" customFormat="1" ht="18.75" customHeight="1">
      <c r="A8" s="8" t="s">
        <v>10</v>
      </c>
      <c r="B8" s="8" t="s">
        <v>11</v>
      </c>
      <c r="J8" s="8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</row>
    <row r="9" s="1" customFormat="1" ht="13.800000000000001"/>
    <row r="10" s="1" customFormat="1" ht="22.5" customHeight="1">
      <c r="A10" s="17" t="s">
        <v>12</v>
      </c>
      <c r="B10" s="18" t="s">
        <v>13</v>
      </c>
    </row>
    <row r="11" s="1" customFormat="1" ht="46.799999999999997" customHeight="1">
      <c r="A11" s="19" t="s">
        <v>14</v>
      </c>
      <c r="B11" s="19" t="s">
        <v>15</v>
      </c>
      <c r="C11" s="20"/>
      <c r="D11" s="20"/>
      <c r="E11" s="20"/>
      <c r="F11" s="20"/>
      <c r="G11" s="20"/>
      <c r="H11" s="21"/>
      <c r="I11" s="22" t="s">
        <v>16</v>
      </c>
    </row>
    <row r="12" s="1" customFormat="1" ht="13.800000000000001">
      <c r="A12" s="19"/>
      <c r="B12" s="23" t="s">
        <v>17</v>
      </c>
      <c r="C12" s="24"/>
      <c r="D12" s="24"/>
      <c r="E12" s="24"/>
      <c r="F12" s="24"/>
      <c r="G12" s="24"/>
      <c r="H12" s="25"/>
      <c r="I12" s="22"/>
    </row>
    <row r="13" s="1" customFormat="1" ht="58.200000000000003" customHeight="1">
      <c r="A13" s="19"/>
      <c r="B13" s="26" t="s">
        <v>18</v>
      </c>
      <c r="C13" s="27"/>
      <c r="D13" s="27"/>
      <c r="E13" s="28"/>
      <c r="F13" s="23" t="s">
        <v>19</v>
      </c>
      <c r="G13" s="24"/>
      <c r="H13" s="25"/>
      <c r="I13" s="22"/>
    </row>
    <row r="14" s="1" customFormat="1" ht="62.25" customHeight="1">
      <c r="A14" s="19"/>
      <c r="B14" s="29" t="s">
        <v>20</v>
      </c>
      <c r="C14" s="30" t="s">
        <v>21</v>
      </c>
      <c r="D14" s="30" t="s">
        <v>22</v>
      </c>
      <c r="E14" s="30" t="s">
        <v>23</v>
      </c>
      <c r="F14" s="29" t="s">
        <v>24</v>
      </c>
      <c r="G14" s="30" t="s">
        <v>25</v>
      </c>
      <c r="H14" s="30" t="s">
        <v>26</v>
      </c>
      <c r="I14" s="22"/>
      <c r="M14" s="31"/>
    </row>
    <row r="15" s="1" customFormat="1" ht="13.800000000000001">
      <c r="A15" s="32">
        <v>1</v>
      </c>
      <c r="B15" s="33" t="s">
        <v>27</v>
      </c>
      <c r="C15" s="34" t="s">
        <v>28</v>
      </c>
      <c r="D15" s="34" t="s">
        <v>29</v>
      </c>
      <c r="E15" s="34" t="s">
        <v>30</v>
      </c>
      <c r="F15" s="35" t="s">
        <v>31</v>
      </c>
      <c r="G15" s="35">
        <v>7</v>
      </c>
      <c r="H15" s="35">
        <v>8</v>
      </c>
      <c r="I15" s="35" t="s">
        <v>32</v>
      </c>
    </row>
    <row r="16" s="1" customFormat="1" ht="13.800000000000001">
      <c r="A16" s="36" t="s">
        <v>33</v>
      </c>
      <c r="B16" s="37">
        <v>33.300000000000004</v>
      </c>
      <c r="C16" s="38">
        <v>0.00059999999999999995</v>
      </c>
      <c r="D16" s="39">
        <v>805.77238</v>
      </c>
      <c r="E16" s="40">
        <f t="shared" ref="E16:E27" si="0">D16*0.25</f>
        <v>201.443095</v>
      </c>
      <c r="F16" s="40">
        <v>19246.400000000001</v>
      </c>
      <c r="G16" s="41">
        <v>55</v>
      </c>
      <c r="H16" s="40">
        <f>349935.07/1000</f>
        <v>349.93507</v>
      </c>
      <c r="I16" s="42">
        <v>19279.700000000001</v>
      </c>
      <c r="J16" s="43"/>
      <c r="K16" s="44"/>
      <c r="L16" s="43"/>
    </row>
    <row r="17" s="1" customFormat="1" ht="13.800000000000001">
      <c r="A17" s="36" t="s">
        <v>34</v>
      </c>
      <c r="B17" s="37">
        <v>1.2000000000000002</v>
      </c>
      <c r="C17" s="38">
        <v>0.00059999999999999995</v>
      </c>
      <c r="D17" s="39">
        <v>805.77238</v>
      </c>
      <c r="E17" s="40">
        <f t="shared" si="0"/>
        <v>201.443095</v>
      </c>
      <c r="F17" s="40">
        <v>699.90000000000009</v>
      </c>
      <c r="G17" s="41">
        <v>2</v>
      </c>
      <c r="H17" s="40">
        <f>349935.07/1000</f>
        <v>349.93507</v>
      </c>
      <c r="I17" s="42">
        <v>701.10000000000002</v>
      </c>
      <c r="J17" s="43"/>
      <c r="K17" s="44"/>
      <c r="L17" s="43"/>
    </row>
    <row r="18" s="1" customFormat="1" ht="13.800000000000001">
      <c r="A18" s="36" t="s">
        <v>35</v>
      </c>
      <c r="B18" s="37">
        <v>16.350000000000001</v>
      </c>
      <c r="C18" s="38">
        <v>0.00059999999999999995</v>
      </c>
      <c r="D18" s="39">
        <v>805.77238</v>
      </c>
      <c r="E18" s="40">
        <f t="shared" si="0"/>
        <v>201.443095</v>
      </c>
      <c r="F18" s="40">
        <v>9448.3000000000011</v>
      </c>
      <c r="G18" s="41">
        <v>27</v>
      </c>
      <c r="H18" s="40">
        <f>349935.07/1000</f>
        <v>349.93507</v>
      </c>
      <c r="I18" s="42">
        <v>9464.6000000000004</v>
      </c>
      <c r="J18" s="43"/>
      <c r="K18" s="44"/>
      <c r="L18" s="43"/>
    </row>
    <row r="19" s="1" customFormat="1" ht="13.800000000000001">
      <c r="A19" s="36" t="s">
        <v>36</v>
      </c>
      <c r="B19" s="37">
        <v>10.300000000000001</v>
      </c>
      <c r="C19" s="38">
        <v>0.00059999999999999995</v>
      </c>
      <c r="D19" s="39">
        <v>805.77238</v>
      </c>
      <c r="E19" s="40">
        <f t="shared" si="0"/>
        <v>201.443095</v>
      </c>
      <c r="F19" s="40">
        <v>5948.9000000000005</v>
      </c>
      <c r="G19" s="41">
        <v>17</v>
      </c>
      <c r="H19" s="40">
        <f>349935.07/1000</f>
        <v>349.93507</v>
      </c>
      <c r="I19" s="42">
        <v>5959.2000000000007</v>
      </c>
      <c r="J19" s="43"/>
      <c r="K19" s="44"/>
      <c r="L19" s="43"/>
    </row>
    <row r="20" s="1" customFormat="1" ht="13.800000000000001">
      <c r="A20" s="36" t="s">
        <v>37</v>
      </c>
      <c r="B20" s="37">
        <v>20</v>
      </c>
      <c r="C20" s="38">
        <v>0.00059999999999999995</v>
      </c>
      <c r="D20" s="39">
        <v>805.77238</v>
      </c>
      <c r="E20" s="40">
        <f t="shared" si="0"/>
        <v>201.443095</v>
      </c>
      <c r="F20" s="40">
        <v>11547.900000000001</v>
      </c>
      <c r="G20" s="41">
        <v>33</v>
      </c>
      <c r="H20" s="40">
        <f>349935.07/1000</f>
        <v>349.93507</v>
      </c>
      <c r="I20" s="42">
        <v>11567.900000000001</v>
      </c>
      <c r="J20" s="43"/>
      <c r="K20" s="44"/>
      <c r="L20" s="43"/>
    </row>
    <row r="21" s="1" customFormat="1" ht="13.800000000000001">
      <c r="A21" s="36" t="s">
        <v>38</v>
      </c>
      <c r="B21" s="37">
        <v>1.2000000000000002</v>
      </c>
      <c r="C21" s="38">
        <v>0.00059999999999999995</v>
      </c>
      <c r="D21" s="39">
        <v>805.77238</v>
      </c>
      <c r="E21" s="40">
        <f t="shared" si="0"/>
        <v>201.443095</v>
      </c>
      <c r="F21" s="40">
        <v>699.90000000000009</v>
      </c>
      <c r="G21" s="41">
        <v>2</v>
      </c>
      <c r="H21" s="40">
        <f>349935.07/1000</f>
        <v>349.93507</v>
      </c>
      <c r="I21" s="42">
        <v>701.10000000000002</v>
      </c>
      <c r="J21" s="43"/>
      <c r="K21" s="44"/>
      <c r="L21" s="43"/>
    </row>
    <row r="22" s="1" customFormat="1" ht="13.800000000000001">
      <c r="A22" s="36" t="s">
        <v>39</v>
      </c>
      <c r="B22" s="37">
        <v>7.3000000000000007</v>
      </c>
      <c r="C22" s="38">
        <v>0.00059999999999999995</v>
      </c>
      <c r="D22" s="39">
        <v>805.77238</v>
      </c>
      <c r="E22" s="40">
        <f t="shared" si="0"/>
        <v>201.443095</v>
      </c>
      <c r="F22" s="40">
        <v>4199.1999999999998</v>
      </c>
      <c r="G22" s="41">
        <v>12</v>
      </c>
      <c r="H22" s="40">
        <f>349935.07/1000</f>
        <v>349.93507</v>
      </c>
      <c r="I22" s="42">
        <v>4206.5</v>
      </c>
      <c r="J22" s="43"/>
      <c r="K22" s="44"/>
      <c r="L22" s="43"/>
    </row>
    <row r="23" s="1" customFormat="1" ht="13.800000000000001">
      <c r="A23" s="45" t="s">
        <v>40</v>
      </c>
      <c r="B23" s="37">
        <v>36.960000000000001</v>
      </c>
      <c r="C23" s="38">
        <v>0.00059999999999999995</v>
      </c>
      <c r="D23" s="39">
        <v>805.77238</v>
      </c>
      <c r="E23" s="40">
        <f t="shared" si="0"/>
        <v>201.443095</v>
      </c>
      <c r="F23" s="40">
        <v>21346</v>
      </c>
      <c r="G23" s="41">
        <v>61</v>
      </c>
      <c r="H23" s="40">
        <f>349935.07/1000</f>
        <v>349.93507</v>
      </c>
      <c r="I23" s="42">
        <v>21383</v>
      </c>
      <c r="J23" s="43"/>
      <c r="K23" s="44"/>
      <c r="L23" s="43"/>
    </row>
    <row r="24" s="1" customFormat="1" ht="13.800000000000001">
      <c r="A24" s="45" t="s">
        <v>41</v>
      </c>
      <c r="B24" s="37">
        <v>2.5</v>
      </c>
      <c r="C24" s="38">
        <v>0.00059999999999999995</v>
      </c>
      <c r="D24" s="39">
        <v>805.77238</v>
      </c>
      <c r="E24" s="40">
        <f t="shared" si="0"/>
        <v>201.443095</v>
      </c>
      <c r="F24" s="40">
        <v>1399.7</v>
      </c>
      <c r="G24" s="41">
        <v>4</v>
      </c>
      <c r="H24" s="40">
        <f>349935.07/1000</f>
        <v>349.93507</v>
      </c>
      <c r="I24" s="42">
        <v>1402.2</v>
      </c>
      <c r="J24" s="43"/>
      <c r="K24" s="44"/>
      <c r="L24" s="43"/>
    </row>
    <row r="25" s="1" customFormat="1" ht="13.800000000000001">
      <c r="A25" s="45" t="s">
        <v>42</v>
      </c>
      <c r="B25" s="37">
        <v>3.7000000000000002</v>
      </c>
      <c r="C25" s="38">
        <v>0.00059999999999999995</v>
      </c>
      <c r="D25" s="39">
        <v>805.77238</v>
      </c>
      <c r="E25" s="40">
        <f t="shared" si="0"/>
        <v>201.443095</v>
      </c>
      <c r="F25" s="40">
        <v>2099.5999999999999</v>
      </c>
      <c r="G25" s="41">
        <v>6</v>
      </c>
      <c r="H25" s="40">
        <f>349935.07/1000</f>
        <v>349.93507</v>
      </c>
      <c r="I25" s="42">
        <v>2103.3000000000002</v>
      </c>
      <c r="J25" s="43"/>
      <c r="K25" s="44"/>
      <c r="L25" s="43"/>
    </row>
    <row r="26" s="1" customFormat="1" ht="13.800000000000001">
      <c r="A26" s="45" t="s">
        <v>43</v>
      </c>
      <c r="B26" s="37">
        <v>119.10000000000001</v>
      </c>
      <c r="C26" s="38">
        <v>0.00059999999999999995</v>
      </c>
      <c r="D26" s="39">
        <v>805.77238</v>
      </c>
      <c r="E26" s="40">
        <f t="shared" si="0"/>
        <v>201.443095</v>
      </c>
      <c r="F26" s="40">
        <v>68937.199999999997</v>
      </c>
      <c r="G26" s="41">
        <v>197</v>
      </c>
      <c r="H26" s="40">
        <f>349935.07/1000</f>
        <v>349.93507</v>
      </c>
      <c r="I26" s="42">
        <v>69056.300000000003</v>
      </c>
      <c r="J26" s="43"/>
      <c r="K26" s="44"/>
      <c r="L26" s="43"/>
    </row>
    <row r="27" s="1" customFormat="1" ht="13.800000000000001">
      <c r="A27" s="45" t="s">
        <v>44</v>
      </c>
      <c r="B27" s="37">
        <v>292.5</v>
      </c>
      <c r="C27" s="38">
        <v>0.00059999999999999995</v>
      </c>
      <c r="D27" s="39">
        <v>805.77238</v>
      </c>
      <c r="E27" s="40">
        <f t="shared" si="0"/>
        <v>201.443095</v>
      </c>
      <c r="F27" s="40">
        <v>169368.60000000001</v>
      </c>
      <c r="G27" s="41">
        <v>484</v>
      </c>
      <c r="H27" s="40">
        <f>349935.07/1000</f>
        <v>349.93507</v>
      </c>
      <c r="I27" s="42">
        <v>169661.10000000001</v>
      </c>
      <c r="J27" s="43"/>
      <c r="K27" s="44"/>
      <c r="L27" s="43"/>
    </row>
    <row r="28" s="6" customFormat="1" ht="13.800000000000001">
      <c r="A28" s="46" t="s">
        <v>45</v>
      </c>
      <c r="B28" s="47">
        <f>SUM(B16:B27)</f>
        <v>544.41000000000008</v>
      </c>
      <c r="C28" s="47"/>
      <c r="D28" s="48"/>
      <c r="E28" s="48"/>
      <c r="F28" s="47">
        <f>SUM(F16:F27)</f>
        <v>314941.59999999998</v>
      </c>
      <c r="G28" s="48">
        <f>SUM(G16:G27)</f>
        <v>900</v>
      </c>
      <c r="H28" s="48"/>
      <c r="I28" s="47">
        <f>SUM(I16:I27)</f>
        <v>315486</v>
      </c>
      <c r="J28" s="49"/>
      <c r="K28" s="49"/>
      <c r="L28" s="49"/>
    </row>
    <row r="29" ht="14.25"/>
    <row r="30" ht="14.25"/>
    <row r="31">
      <c r="J31" s="50"/>
    </row>
    <row r="32" ht="21" customHeight="1">
      <c r="A32" s="51" t="s">
        <v>46</v>
      </c>
      <c r="B32" s="52"/>
      <c r="C32" s="53"/>
      <c r="D32" s="53"/>
      <c r="E32" s="53"/>
      <c r="F32" s="53"/>
      <c r="G32" s="53"/>
      <c r="H32" s="53"/>
      <c r="I32" s="54" t="s">
        <v>47</v>
      </c>
      <c r="J32" s="50"/>
    </row>
    <row r="33">
      <c r="A33" s="51"/>
      <c r="B33" s="55" t="s">
        <v>48</v>
      </c>
      <c r="I33" s="56" t="s">
        <v>49</v>
      </c>
      <c r="J33" s="53"/>
    </row>
    <row r="34">
      <c r="A34" s="57"/>
      <c r="B34" s="57"/>
      <c r="C34" s="57"/>
      <c r="D34" s="57"/>
      <c r="E34" s="57"/>
      <c r="F34" s="57"/>
      <c r="G34" s="57"/>
      <c r="H34" s="57"/>
      <c r="I34" s="57"/>
      <c r="J34" s="50"/>
      <c r="K34" s="50"/>
      <c r="L34" s="50"/>
      <c r="M34" s="50"/>
      <c r="N34" s="50"/>
    </row>
    <row r="35" ht="14.25"/>
    <row r="36" ht="14.25"/>
    <row r="37" ht="14.25"/>
    <row r="38" ht="14.25"/>
    <row r="39" ht="14.25"/>
    <row r="40" ht="14.25"/>
    <row r="41" ht="14.25"/>
    <row r="42" ht="14.25"/>
    <row r="43" ht="14.25"/>
    <row r="44" ht="14.25"/>
    <row r="45" ht="14.25"/>
    <row r="51" ht="14.25"/>
  </sheetData>
  <mergeCells count="11">
    <mergeCell ref="A1:I1"/>
    <mergeCell ref="A2:I2"/>
    <mergeCell ref="B6:I6"/>
    <mergeCell ref="B7:I7"/>
    <mergeCell ref="A11:A14"/>
    <mergeCell ref="B11:H11"/>
    <mergeCell ref="I11:I14"/>
    <mergeCell ref="B12:H12"/>
    <mergeCell ref="B13:E13"/>
    <mergeCell ref="F13:H13"/>
    <mergeCell ref="A32:A33"/>
  </mergeCells>
  <printOptions headings="0" gridLines="0"/>
  <pageMargins left="0.39370078740157477" right="0.39370078740157477" top="0.39370078740157477" bottom="0.39370078740157477" header="0.31496062992125984" footer="0.31496062992125984"/>
  <pageSetup paperSize="9" scale="63" fitToWidth="1" fitToHeight="0" pageOrder="downThenOver" orientation="portrait" usePrinterDefaults="1" blackAndWhite="0" draft="0" cellComments="none" useFirstPageNumber="0" errors="displayed" horizontalDpi="600" verticalDpi="600" copies="1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 filterMode="1">
    <outlinePr applyStyles="0" summaryBelow="1" summaryRight="1" showOutlineSymbols="1"/>
    <pageSetUpPr autoPageBreaks="1" fitToPage="1"/>
  </sheetPr>
  <sheetViews>
    <sheetView view="pageBreakPreview" topLeftCell="A13" zoomScale="115" workbookViewId="0">
      <selection activeCell="D58" activeCellId="0" sqref="D58"/>
    </sheetView>
  </sheetViews>
  <sheetFormatPr defaultColWidth="9.109375" defaultRowHeight="14.25"/>
  <cols>
    <col customWidth="1" min="1" max="1" width="46.88671875"/>
    <col customWidth="1" min="2" max="2" width="15.109375"/>
    <col customWidth="1" min="3" max="3" width="11.44140625"/>
    <col customWidth="1" min="4" max="4" width="13.109375"/>
    <col customWidth="1" min="5" max="5" width="12.109375"/>
    <col customWidth="1" min="6" max="6" width="14.21875"/>
    <col customWidth="1" min="7" max="7" width="11.44140625"/>
    <col customWidth="1" min="8" max="8" width="11.33203125"/>
    <col customWidth="1" min="9" max="9" width="20.88671875"/>
    <col customWidth="1" min="10" max="10" width="19.33203125"/>
    <col customWidth="1" min="11" max="11" width="16.88671875"/>
  </cols>
  <sheetData>
    <row r="1" s="1" customFormat="1" ht="31.5" customHeight="1">
      <c r="A1" s="2" t="s">
        <v>0</v>
      </c>
      <c r="B1" s="2"/>
      <c r="C1" s="2"/>
      <c r="D1" s="2"/>
      <c r="E1" s="2"/>
      <c r="F1" s="2"/>
      <c r="G1" s="2"/>
      <c r="H1" s="2"/>
      <c r="I1" s="2"/>
      <c r="J1" s="3"/>
      <c r="K1" s="3"/>
      <c r="L1" s="3"/>
      <c r="M1" s="3"/>
      <c r="N1" s="3"/>
      <c r="O1" s="3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</row>
    <row r="2" s="1" customFormat="1" ht="13.800000000000001">
      <c r="A2" s="5" t="s">
        <v>50</v>
      </c>
      <c r="B2" s="5"/>
      <c r="C2" s="5"/>
      <c r="D2" s="5"/>
      <c r="E2" s="5"/>
      <c r="F2" s="5"/>
      <c r="G2" s="5"/>
      <c r="H2" s="5"/>
      <c r="I2" s="5"/>
      <c r="J2" s="6"/>
      <c r="K2" s="6"/>
      <c r="L2" s="6"/>
      <c r="M2" s="6"/>
      <c r="N2" s="6"/>
    </row>
    <row r="3" s="1" customFormat="1" ht="13.800000000000001"/>
    <row r="4" s="7" customFormat="1" ht="14.25" customHeight="1">
      <c r="A4" s="8" t="s">
        <v>2</v>
      </c>
      <c r="B4" s="9" t="s">
        <v>3</v>
      </c>
      <c r="J4" s="10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</row>
    <row r="5" s="7" customFormat="1" ht="15" customHeight="1">
      <c r="A5" s="8" t="s">
        <v>4</v>
      </c>
      <c r="B5" s="9" t="s">
        <v>5</v>
      </c>
      <c r="J5" s="10"/>
      <c r="L5" s="9"/>
      <c r="M5" s="10"/>
      <c r="O5" s="9"/>
      <c r="P5" s="9"/>
      <c r="Q5" s="9"/>
      <c r="R5" s="9"/>
      <c r="S5" s="8"/>
      <c r="T5" s="8"/>
      <c r="U5" s="8"/>
      <c r="V5" s="12"/>
      <c r="W5" s="8"/>
      <c r="X5" s="8"/>
      <c r="Y5" s="8"/>
      <c r="Z5" s="12"/>
      <c r="AA5" s="12"/>
      <c r="AB5" s="12"/>
      <c r="AC5" s="12"/>
      <c r="AD5" s="12"/>
      <c r="AE5" s="12"/>
    </row>
    <row r="6" s="7" customFormat="1" ht="53.25" customHeight="1">
      <c r="A6" s="8" t="s">
        <v>6</v>
      </c>
      <c r="B6" s="13" t="s">
        <v>7</v>
      </c>
      <c r="C6" s="13"/>
      <c r="D6" s="13"/>
      <c r="E6" s="13"/>
      <c r="F6" s="13"/>
      <c r="G6" s="13"/>
      <c r="H6" s="13"/>
      <c r="I6" s="13"/>
      <c r="J6" s="10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</row>
    <row r="7" s="7" customFormat="1" ht="45.75" customHeight="1">
      <c r="A7" s="14" t="s">
        <v>8</v>
      </c>
      <c r="B7" s="15" t="s">
        <v>9</v>
      </c>
      <c r="C7" s="15"/>
      <c r="D7" s="15"/>
      <c r="E7" s="15"/>
      <c r="F7" s="15"/>
      <c r="G7" s="15"/>
      <c r="H7" s="15"/>
      <c r="I7" s="15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  <c r="AR7" s="16"/>
    </row>
    <row r="8" s="7" customFormat="1" ht="18.75" customHeight="1">
      <c r="A8" s="8" t="s">
        <v>10</v>
      </c>
      <c r="B8" s="8" t="s">
        <v>11</v>
      </c>
      <c r="J8" s="8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</row>
    <row r="9" s="1" customFormat="1" ht="13.800000000000001"/>
    <row r="10" s="1" customFormat="1" ht="22.5" customHeight="1">
      <c r="A10" s="17" t="s">
        <v>12</v>
      </c>
      <c r="B10" s="18" t="s">
        <v>13</v>
      </c>
    </row>
    <row r="11" s="1" customFormat="1" ht="46.200000000000003" customHeight="1">
      <c r="A11" s="19" t="s">
        <v>14</v>
      </c>
      <c r="B11" s="19" t="s">
        <v>15</v>
      </c>
      <c r="C11" s="20"/>
      <c r="D11" s="20"/>
      <c r="E11" s="20"/>
      <c r="F11" s="20"/>
      <c r="G11" s="20"/>
      <c r="H11" s="21"/>
      <c r="I11" s="22" t="s">
        <v>16</v>
      </c>
    </row>
    <row r="12" s="1" customFormat="1" ht="13.800000000000001">
      <c r="A12" s="19"/>
      <c r="B12" s="23" t="s">
        <v>17</v>
      </c>
      <c r="C12" s="24"/>
      <c r="D12" s="24"/>
      <c r="E12" s="24"/>
      <c r="F12" s="24"/>
      <c r="G12" s="24"/>
      <c r="H12" s="25"/>
      <c r="I12" s="22"/>
    </row>
    <row r="13" s="1" customFormat="1" ht="58.200000000000003" customHeight="1">
      <c r="A13" s="19"/>
      <c r="B13" s="26" t="s">
        <v>18</v>
      </c>
      <c r="C13" s="27"/>
      <c r="D13" s="27"/>
      <c r="E13" s="28"/>
      <c r="F13" s="23" t="s">
        <v>19</v>
      </c>
      <c r="G13" s="24"/>
      <c r="H13" s="25"/>
      <c r="I13" s="22"/>
    </row>
    <row r="14" s="1" customFormat="1" ht="62.25" customHeight="1">
      <c r="A14" s="19"/>
      <c r="B14" s="29" t="s">
        <v>20</v>
      </c>
      <c r="C14" s="30" t="s">
        <v>21</v>
      </c>
      <c r="D14" s="30" t="s">
        <v>22</v>
      </c>
      <c r="E14" s="30" t="s">
        <v>23</v>
      </c>
      <c r="F14" s="29" t="s">
        <v>24</v>
      </c>
      <c r="G14" s="30" t="s">
        <v>25</v>
      </c>
      <c r="H14" s="30" t="s">
        <v>26</v>
      </c>
      <c r="I14" s="22"/>
      <c r="M14" s="31"/>
    </row>
    <row r="15" s="1" customFormat="1" ht="13.800000000000001">
      <c r="A15" s="32">
        <v>1</v>
      </c>
      <c r="B15" s="33" t="s">
        <v>27</v>
      </c>
      <c r="C15" s="34" t="s">
        <v>28</v>
      </c>
      <c r="D15" s="34" t="s">
        <v>29</v>
      </c>
      <c r="E15" s="34" t="s">
        <v>30</v>
      </c>
      <c r="F15" s="35" t="s">
        <v>31</v>
      </c>
      <c r="G15" s="35">
        <v>7</v>
      </c>
      <c r="H15" s="35">
        <v>8</v>
      </c>
      <c r="I15" s="35" t="s">
        <v>32</v>
      </c>
    </row>
    <row r="16" s="1" customFormat="1" ht="13.800000000000001">
      <c r="A16" s="36" t="s">
        <v>51</v>
      </c>
      <c r="B16" s="58">
        <v>1.2000000000000002</v>
      </c>
      <c r="C16" s="38">
        <v>0.00059999999999999995</v>
      </c>
      <c r="D16" s="39">
        <v>805.77238</v>
      </c>
      <c r="E16" s="40">
        <f t="shared" ref="E16:E30" si="1">D16*0.25</f>
        <v>201.443095</v>
      </c>
      <c r="F16" s="40">
        <v>699.90000000000009</v>
      </c>
      <c r="G16" s="41">
        <v>2</v>
      </c>
      <c r="H16" s="40">
        <f>349935.07/1000</f>
        <v>349.93507</v>
      </c>
      <c r="I16" s="42">
        <v>701.10000000000002</v>
      </c>
      <c r="J16" s="43"/>
      <c r="K16" s="44"/>
      <c r="L16" s="43"/>
    </row>
    <row r="17" s="1" customFormat="1" ht="13.800000000000001">
      <c r="A17" s="36" t="s">
        <v>52</v>
      </c>
      <c r="B17" s="58">
        <v>22.400000000000002</v>
      </c>
      <c r="C17" s="38">
        <v>0.00059999999999999995</v>
      </c>
      <c r="D17" s="39">
        <v>805.77238</v>
      </c>
      <c r="E17" s="40">
        <f t="shared" si="1"/>
        <v>201.443095</v>
      </c>
      <c r="F17" s="40">
        <v>12947.6</v>
      </c>
      <c r="G17" s="41">
        <v>37</v>
      </c>
      <c r="H17" s="40">
        <f>349935.07/1000</f>
        <v>349.93507</v>
      </c>
      <c r="I17" s="42">
        <v>12970</v>
      </c>
      <c r="J17" s="43"/>
      <c r="K17" s="44"/>
      <c r="L17" s="43"/>
    </row>
    <row r="18" s="1" customFormat="1" ht="13.800000000000001">
      <c r="A18" s="36" t="s">
        <v>53</v>
      </c>
      <c r="B18" s="58">
        <v>0.70000000000000007</v>
      </c>
      <c r="C18" s="38">
        <v>0.00059999999999999995</v>
      </c>
      <c r="D18" s="39">
        <v>805.77238</v>
      </c>
      <c r="E18" s="40">
        <f t="shared" si="1"/>
        <v>201.443095</v>
      </c>
      <c r="F18" s="40">
        <v>349.90000000000003</v>
      </c>
      <c r="G18" s="41">
        <v>1</v>
      </c>
      <c r="H18" s="40">
        <f>349935.07/1000</f>
        <v>349.93507</v>
      </c>
      <c r="I18" s="42">
        <v>350.60000000000002</v>
      </c>
      <c r="J18" s="43"/>
      <c r="K18" s="44"/>
      <c r="L18" s="43"/>
    </row>
    <row r="19" s="1" customFormat="1" ht="13.800000000000001">
      <c r="A19" s="36" t="s">
        <v>34</v>
      </c>
      <c r="B19" s="58">
        <v>4.25</v>
      </c>
      <c r="C19" s="38">
        <v>0.00059999999999999995</v>
      </c>
      <c r="D19" s="39">
        <v>805.77238</v>
      </c>
      <c r="E19" s="40">
        <f t="shared" si="1"/>
        <v>201.443095</v>
      </c>
      <c r="F19" s="40">
        <v>2449.5500000000002</v>
      </c>
      <c r="G19" s="41">
        <v>7</v>
      </c>
      <c r="H19" s="40">
        <f>349935.07/1000</f>
        <v>349.93507</v>
      </c>
      <c r="I19" s="42">
        <v>2453.8000000000002</v>
      </c>
      <c r="J19" s="43"/>
      <c r="K19" s="44"/>
      <c r="L19" s="43"/>
    </row>
    <row r="20" s="1" customFormat="1" ht="13.800000000000001">
      <c r="A20" s="36" t="s">
        <v>54</v>
      </c>
      <c r="B20" s="58">
        <v>3</v>
      </c>
      <c r="C20" s="38">
        <v>0.00059999999999999995</v>
      </c>
      <c r="D20" s="39">
        <v>805.77238</v>
      </c>
      <c r="E20" s="40">
        <f t="shared" si="1"/>
        <v>201.443095</v>
      </c>
      <c r="F20" s="40">
        <v>1749.6800000000001</v>
      </c>
      <c r="G20" s="41">
        <v>5</v>
      </c>
      <c r="H20" s="40">
        <f>349935.07/1000</f>
        <v>349.93507</v>
      </c>
      <c r="I20" s="42">
        <v>1752.7</v>
      </c>
      <c r="J20" s="43"/>
      <c r="K20" s="44"/>
      <c r="L20" s="43"/>
    </row>
    <row r="21" s="1" customFormat="1" ht="13.800000000000001">
      <c r="A21" s="36" t="s">
        <v>35</v>
      </c>
      <c r="B21" s="58">
        <v>12.76</v>
      </c>
      <c r="C21" s="38">
        <v>0.00059999999999999995</v>
      </c>
      <c r="D21" s="39">
        <v>805.77238</v>
      </c>
      <c r="E21" s="40">
        <f t="shared" si="1"/>
        <v>201.443095</v>
      </c>
      <c r="F21" s="40">
        <v>7348.6000000000004</v>
      </c>
      <c r="G21" s="41">
        <v>21</v>
      </c>
      <c r="H21" s="40">
        <f>349935.07/1000</f>
        <v>349.93507</v>
      </c>
      <c r="I21" s="42">
        <v>7361.4000000000005</v>
      </c>
      <c r="J21" s="43"/>
      <c r="K21" s="44"/>
      <c r="L21" s="43"/>
    </row>
    <row r="22" s="1" customFormat="1" ht="13.800000000000001">
      <c r="A22" s="36" t="s">
        <v>36</v>
      </c>
      <c r="B22" s="58">
        <v>203.10000000000002</v>
      </c>
      <c r="C22" s="38">
        <v>0.00059999999999999995</v>
      </c>
      <c r="D22" s="39">
        <v>805.77238</v>
      </c>
      <c r="E22" s="40">
        <f t="shared" si="1"/>
        <v>201.443095</v>
      </c>
      <c r="F22" s="40">
        <v>117578.20000000001</v>
      </c>
      <c r="G22" s="41">
        <v>336</v>
      </c>
      <c r="H22" s="40">
        <f>349935.07/1000</f>
        <v>349.93507</v>
      </c>
      <c r="I22" s="42">
        <v>117781.3</v>
      </c>
      <c r="J22" s="43"/>
      <c r="K22" s="44"/>
      <c r="L22" s="43"/>
    </row>
    <row r="23" s="1" customFormat="1" ht="13.800000000000001">
      <c r="A23" s="36" t="s">
        <v>37</v>
      </c>
      <c r="B23" s="58">
        <v>30.900000000000002</v>
      </c>
      <c r="C23" s="38">
        <v>0.00059999999999999995</v>
      </c>
      <c r="D23" s="39">
        <v>805.77238</v>
      </c>
      <c r="E23" s="40">
        <f t="shared" si="1"/>
        <v>201.443095</v>
      </c>
      <c r="F23" s="40">
        <v>17846.700000000001</v>
      </c>
      <c r="G23" s="41">
        <v>51</v>
      </c>
      <c r="H23" s="40">
        <f>349935.07/1000</f>
        <v>349.93507</v>
      </c>
      <c r="I23" s="42">
        <v>17877.600000000002</v>
      </c>
      <c r="J23" s="43"/>
      <c r="K23" s="44"/>
      <c r="L23" s="43"/>
    </row>
    <row r="24" s="1" customFormat="1" ht="13.800000000000001">
      <c r="A24" s="36" t="s">
        <v>55</v>
      </c>
      <c r="B24" s="58">
        <v>0.70000000000000007</v>
      </c>
      <c r="C24" s="38">
        <v>0.00059999999999999995</v>
      </c>
      <c r="D24" s="39">
        <v>805.77238</v>
      </c>
      <c r="E24" s="40">
        <f t="shared" si="1"/>
        <v>201.443095</v>
      </c>
      <c r="F24" s="40">
        <v>349.90000000000003</v>
      </c>
      <c r="G24" s="41">
        <v>1</v>
      </c>
      <c r="H24" s="40">
        <f>349935.07/1000</f>
        <v>349.93507</v>
      </c>
      <c r="I24" s="42">
        <v>350.60000000000002</v>
      </c>
      <c r="J24" s="43"/>
      <c r="K24" s="44"/>
      <c r="L24" s="43"/>
    </row>
    <row r="25" s="1" customFormat="1" ht="13.800000000000001">
      <c r="A25" s="36" t="s">
        <v>39</v>
      </c>
      <c r="B25" s="58">
        <v>3</v>
      </c>
      <c r="C25" s="38">
        <v>0.00059999999999999995</v>
      </c>
      <c r="D25" s="39">
        <v>805.77238</v>
      </c>
      <c r="E25" s="40">
        <f t="shared" si="1"/>
        <v>201.443095</v>
      </c>
      <c r="F25" s="40">
        <v>1749.7</v>
      </c>
      <c r="G25" s="41">
        <v>5</v>
      </c>
      <c r="H25" s="40">
        <f>349935.07/1000</f>
        <v>349.93507</v>
      </c>
      <c r="I25" s="42">
        <v>1752.7</v>
      </c>
      <c r="J25" s="43"/>
      <c r="K25" s="44"/>
      <c r="L25" s="43"/>
    </row>
    <row r="26" s="1" customFormat="1" ht="13.800000000000001">
      <c r="A26" s="45" t="s">
        <v>40</v>
      </c>
      <c r="B26" s="58">
        <v>33.300000000000004</v>
      </c>
      <c r="C26" s="38">
        <v>0.00059999999999999995</v>
      </c>
      <c r="D26" s="39">
        <v>805.77238</v>
      </c>
      <c r="E26" s="40">
        <f t="shared" si="1"/>
        <v>201.443095</v>
      </c>
      <c r="F26" s="40">
        <v>19246.400000000001</v>
      </c>
      <c r="G26" s="41">
        <v>55</v>
      </c>
      <c r="H26" s="40">
        <f>349935.07/1000</f>
        <v>349.93507</v>
      </c>
      <c r="I26" s="42">
        <v>19279.700000000001</v>
      </c>
      <c r="J26" s="43"/>
      <c r="K26" s="44"/>
      <c r="L26" s="43"/>
    </row>
    <row r="27" s="1" customFormat="1" ht="13.800000000000001">
      <c r="A27" s="45" t="s">
        <v>41</v>
      </c>
      <c r="B27" s="58">
        <v>1.2000000000000002</v>
      </c>
      <c r="C27" s="38">
        <v>0.00059999999999999995</v>
      </c>
      <c r="D27" s="39">
        <v>805.77238</v>
      </c>
      <c r="E27" s="40">
        <f t="shared" si="1"/>
        <v>201.443095</v>
      </c>
      <c r="F27" s="40">
        <v>699.90000000000009</v>
      </c>
      <c r="G27" s="41">
        <v>2</v>
      </c>
      <c r="H27" s="40">
        <f>349935.07/1000</f>
        <v>349.93507</v>
      </c>
      <c r="I27" s="42">
        <v>701.10000000000002</v>
      </c>
      <c r="J27" s="43"/>
      <c r="K27" s="44"/>
      <c r="L27" s="43"/>
    </row>
    <row r="28" s="1" customFormat="1" ht="13.800000000000001">
      <c r="A28" s="45" t="s">
        <v>56</v>
      </c>
      <c r="B28" s="58">
        <v>195.80000000000001</v>
      </c>
      <c r="C28" s="38">
        <v>0.00059999999999999995</v>
      </c>
      <c r="D28" s="39">
        <v>805.77238</v>
      </c>
      <c r="E28" s="40">
        <f t="shared" si="1"/>
        <v>201.443095</v>
      </c>
      <c r="F28" s="40">
        <v>113379</v>
      </c>
      <c r="G28" s="41">
        <v>324</v>
      </c>
      <c r="H28" s="40">
        <f>349935.07/1000</f>
        <v>349.93507</v>
      </c>
      <c r="I28" s="42">
        <v>113574.8</v>
      </c>
      <c r="J28" s="43"/>
      <c r="K28" s="44"/>
      <c r="L28" s="43"/>
    </row>
    <row r="29" s="1" customFormat="1" ht="13.800000000000001">
      <c r="A29" s="45" t="s">
        <v>42</v>
      </c>
      <c r="B29" s="58">
        <v>3.7000000000000002</v>
      </c>
      <c r="C29" s="38">
        <v>0.00059999999999999995</v>
      </c>
      <c r="D29" s="39">
        <v>805.77238</v>
      </c>
      <c r="E29" s="40">
        <f t="shared" si="1"/>
        <v>201.443095</v>
      </c>
      <c r="F29" s="40">
        <v>2099.5999999999999</v>
      </c>
      <c r="G29" s="41">
        <v>6</v>
      </c>
      <c r="H29" s="40">
        <f>349935.07/1000</f>
        <v>349.93507</v>
      </c>
      <c r="I29" s="42">
        <v>2103.3000000000002</v>
      </c>
      <c r="J29" s="43"/>
      <c r="K29" s="44"/>
      <c r="L29" s="43"/>
    </row>
    <row r="30" s="1" customFormat="1" ht="13.800000000000001">
      <c r="A30" s="45" t="s">
        <v>43</v>
      </c>
      <c r="B30" s="58">
        <v>28.449999999999999</v>
      </c>
      <c r="C30" s="38">
        <v>0.00059999999999999995</v>
      </c>
      <c r="D30" s="39">
        <v>805.77238</v>
      </c>
      <c r="E30" s="40">
        <f t="shared" si="1"/>
        <v>201.443095</v>
      </c>
      <c r="F30" s="40">
        <v>16447</v>
      </c>
      <c r="G30" s="41">
        <v>47</v>
      </c>
      <c r="H30" s="40">
        <f>349935.07/1000</f>
        <v>349.93507</v>
      </c>
      <c r="I30" s="42">
        <v>16475.400000000001</v>
      </c>
      <c r="J30" s="43"/>
      <c r="K30" s="44"/>
      <c r="L30" s="43"/>
    </row>
    <row r="31" s="6" customFormat="1" ht="13.800000000000001">
      <c r="A31" s="46" t="s">
        <v>45</v>
      </c>
      <c r="B31" s="47">
        <f>SUM(B16:B30)</f>
        <v>544.46000000000004</v>
      </c>
      <c r="C31" s="47"/>
      <c r="D31" s="48"/>
      <c r="E31" s="48"/>
      <c r="F31" s="47">
        <f>SUM(F16:F30)</f>
        <v>314941.63</v>
      </c>
      <c r="G31" s="48">
        <f>SUM(G16:G30)</f>
        <v>900</v>
      </c>
      <c r="H31" s="48"/>
      <c r="I31" s="47">
        <f>SUM(I16:I30)</f>
        <v>315486.10000000003</v>
      </c>
      <c r="J31" s="49"/>
      <c r="K31" s="49"/>
      <c r="L31" s="49"/>
    </row>
    <row r="32" ht="14.25"/>
    <row r="33" ht="14.25"/>
    <row r="34">
      <c r="J34" s="50"/>
    </row>
    <row r="35" ht="21" customHeight="1">
      <c r="A35" s="51" t="s">
        <v>46</v>
      </c>
      <c r="B35" s="52"/>
      <c r="C35" s="53"/>
      <c r="D35" s="53"/>
      <c r="E35" s="53"/>
      <c r="F35" s="53"/>
      <c r="G35" s="53"/>
      <c r="H35" s="53"/>
      <c r="I35" s="59" t="s">
        <v>47</v>
      </c>
      <c r="J35" s="50"/>
    </row>
    <row r="36">
      <c r="A36" s="51"/>
      <c r="B36" s="55" t="s">
        <v>48</v>
      </c>
      <c r="I36" s="56" t="s">
        <v>49</v>
      </c>
      <c r="J36" s="53"/>
    </row>
    <row r="37">
      <c r="A37" s="57"/>
      <c r="B37" s="57"/>
      <c r="C37" s="57"/>
      <c r="D37" s="57"/>
      <c r="E37" s="57"/>
      <c r="F37" s="57"/>
      <c r="G37" s="57"/>
      <c r="H37" s="57"/>
      <c r="I37" s="57"/>
      <c r="J37" s="50"/>
      <c r="K37" s="50"/>
      <c r="L37" s="50"/>
      <c r="M37" s="50"/>
      <c r="N37" s="50"/>
    </row>
    <row r="38" ht="14.25"/>
    <row r="39" ht="14.25"/>
    <row r="40" ht="14.25"/>
    <row r="41" ht="14.25"/>
    <row r="42" ht="14.25"/>
    <row r="43" ht="14.25"/>
    <row r="44" ht="14.25"/>
    <row r="45" ht="14.25"/>
    <row r="46" ht="14.25"/>
    <row r="47" ht="14.25"/>
    <row r="48" ht="14.25"/>
    <row r="49" ht="14.25"/>
    <row r="50" ht="14.25"/>
    <row r="51" ht="14.25"/>
  </sheetData>
  <mergeCells count="11">
    <mergeCell ref="A1:I1"/>
    <mergeCell ref="A2:I2"/>
    <mergeCell ref="B6:I6"/>
    <mergeCell ref="B7:I7"/>
    <mergeCell ref="A11:A14"/>
    <mergeCell ref="B11:H11"/>
    <mergeCell ref="I11:I14"/>
    <mergeCell ref="B12:H12"/>
    <mergeCell ref="B13:E13"/>
    <mergeCell ref="F13:H13"/>
    <mergeCell ref="A35:A36"/>
  </mergeCells>
  <printOptions headings="0" gridLines="0"/>
  <pageMargins left="0.39370078740157477" right="0.39370078740157477" top="0.39370078740157477" bottom="0.39370078740157477" header="0.31496062992125984" footer="0.31496062992125984"/>
  <pageSetup paperSize="9" scale="63" fitToWidth="1" fitToHeight="0" pageOrder="downThenOver" orientation="portrait" usePrinterDefaults="1" blackAndWhite="0" draft="0" cellComments="none" useFirstPageNumber="0" errors="displayed" horizontalDpi="600" verticalDpi="600" copies="1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 filterMode="1">
    <outlinePr applyStyles="0" summaryBelow="1" summaryRight="1" showOutlineSymbols="1"/>
    <pageSetUpPr autoPageBreaks="1" fitToPage="1"/>
  </sheetPr>
  <sheetViews>
    <sheetView view="pageBreakPreview" topLeftCell="A17" zoomScale="100" workbookViewId="0">
      <selection activeCell="K47" activeCellId="0" sqref="K47"/>
    </sheetView>
  </sheetViews>
  <sheetFormatPr defaultColWidth="9.109375" defaultRowHeight="14.25"/>
  <cols>
    <col customWidth="1" min="1" max="1" width="46.88671875"/>
    <col customWidth="1" min="2" max="2" width="15.109375"/>
    <col customWidth="1" min="3" max="3" width="11.44140625"/>
    <col customWidth="1" min="4" max="4" width="15.33203125"/>
    <col customWidth="1" min="5" max="5" width="12.109375"/>
    <col customWidth="1" min="6" max="6" width="14.21875"/>
    <col customWidth="1" min="7" max="7" width="11.44140625"/>
    <col customWidth="1" min="8" max="8" width="11.33203125"/>
    <col customWidth="1" min="9" max="9" width="20.88671875"/>
    <col customWidth="1" min="10" max="10" width="19.33203125"/>
    <col customWidth="1" min="11" max="11" width="16.88671875"/>
  </cols>
  <sheetData>
    <row r="1" s="1" customFormat="1" ht="31.5" customHeight="1">
      <c r="A1" s="2" t="s">
        <v>0</v>
      </c>
      <c r="B1" s="2"/>
      <c r="C1" s="2"/>
      <c r="D1" s="2"/>
      <c r="E1" s="2"/>
      <c r="F1" s="2"/>
      <c r="G1" s="2"/>
      <c r="H1" s="2"/>
      <c r="I1" s="2"/>
      <c r="J1" s="3"/>
      <c r="K1" s="3"/>
      <c r="L1" s="3"/>
      <c r="M1" s="3"/>
      <c r="N1" s="3"/>
      <c r="O1" s="3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</row>
    <row r="2" s="1" customFormat="1" ht="13.800000000000001">
      <c r="A2" s="5" t="s">
        <v>57</v>
      </c>
      <c r="B2" s="5"/>
      <c r="C2" s="5"/>
      <c r="D2" s="5"/>
      <c r="E2" s="5"/>
      <c r="F2" s="5"/>
      <c r="G2" s="5"/>
      <c r="H2" s="5"/>
      <c r="I2" s="5"/>
      <c r="J2" s="6"/>
      <c r="K2" s="6"/>
      <c r="L2" s="6"/>
      <c r="M2" s="6"/>
      <c r="N2" s="6"/>
    </row>
    <row r="3" s="1" customFormat="1" ht="13.800000000000001"/>
    <row r="4" s="7" customFormat="1" ht="14.25" customHeight="1">
      <c r="A4" s="8" t="s">
        <v>2</v>
      </c>
      <c r="B4" s="9" t="s">
        <v>3</v>
      </c>
      <c r="J4" s="10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</row>
    <row r="5" s="7" customFormat="1" ht="15" customHeight="1">
      <c r="A5" s="8" t="s">
        <v>4</v>
      </c>
      <c r="B5" s="9" t="s">
        <v>5</v>
      </c>
      <c r="J5" s="10"/>
      <c r="L5" s="9"/>
      <c r="M5" s="10"/>
      <c r="O5" s="9"/>
      <c r="P5" s="9"/>
      <c r="Q5" s="9"/>
      <c r="R5" s="9"/>
      <c r="S5" s="8"/>
      <c r="T5" s="8"/>
      <c r="U5" s="8"/>
      <c r="V5" s="12"/>
      <c r="W5" s="8"/>
      <c r="X5" s="8"/>
      <c r="Y5" s="8"/>
      <c r="Z5" s="12"/>
      <c r="AA5" s="12"/>
      <c r="AB5" s="12"/>
      <c r="AC5" s="12"/>
      <c r="AD5" s="12"/>
      <c r="AE5" s="12"/>
    </row>
    <row r="6" s="7" customFormat="1" ht="53.25" customHeight="1">
      <c r="A6" s="8" t="s">
        <v>6</v>
      </c>
      <c r="B6" s="13" t="s">
        <v>7</v>
      </c>
      <c r="C6" s="13"/>
      <c r="D6" s="13"/>
      <c r="E6" s="13"/>
      <c r="F6" s="13"/>
      <c r="G6" s="13"/>
      <c r="H6" s="13"/>
      <c r="I6" s="13"/>
      <c r="J6" s="10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</row>
    <row r="7" s="7" customFormat="1" ht="45.75" customHeight="1">
      <c r="A7" s="14" t="s">
        <v>8</v>
      </c>
      <c r="B7" s="15" t="s">
        <v>9</v>
      </c>
      <c r="C7" s="15"/>
      <c r="D7" s="15"/>
      <c r="E7" s="15"/>
      <c r="F7" s="15"/>
      <c r="G7" s="15"/>
      <c r="H7" s="15"/>
      <c r="I7" s="15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  <c r="AR7" s="16"/>
    </row>
    <row r="8" s="7" customFormat="1" ht="18.75" customHeight="1">
      <c r="A8" s="8" t="s">
        <v>10</v>
      </c>
      <c r="B8" s="8" t="s">
        <v>11</v>
      </c>
      <c r="J8" s="8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</row>
    <row r="9" s="1" customFormat="1" ht="13.800000000000001"/>
    <row r="10" s="1" customFormat="1" ht="22.5" customHeight="1">
      <c r="A10" s="17" t="s">
        <v>12</v>
      </c>
      <c r="B10" s="18" t="s">
        <v>13</v>
      </c>
    </row>
    <row r="11" s="1" customFormat="1" ht="51.600000000000001" customHeight="1">
      <c r="A11" s="19" t="s">
        <v>14</v>
      </c>
      <c r="B11" s="19" t="s">
        <v>15</v>
      </c>
      <c r="C11" s="20"/>
      <c r="D11" s="20"/>
      <c r="E11" s="20"/>
      <c r="F11" s="20"/>
      <c r="G11" s="20"/>
      <c r="H11" s="21"/>
      <c r="I11" s="22" t="s">
        <v>16</v>
      </c>
    </row>
    <row r="12" s="1" customFormat="1" ht="13.800000000000001">
      <c r="A12" s="19"/>
      <c r="B12" s="23" t="s">
        <v>17</v>
      </c>
      <c r="C12" s="24"/>
      <c r="D12" s="24"/>
      <c r="E12" s="24"/>
      <c r="F12" s="24"/>
      <c r="G12" s="24"/>
      <c r="H12" s="25"/>
      <c r="I12" s="22"/>
    </row>
    <row r="13" s="1" customFormat="1" ht="58.200000000000003" customHeight="1">
      <c r="A13" s="19"/>
      <c r="B13" s="26" t="s">
        <v>18</v>
      </c>
      <c r="C13" s="27"/>
      <c r="D13" s="27"/>
      <c r="E13" s="28"/>
      <c r="F13" s="23" t="s">
        <v>19</v>
      </c>
      <c r="G13" s="24"/>
      <c r="H13" s="25"/>
      <c r="I13" s="22"/>
    </row>
    <row r="14" s="1" customFormat="1" ht="62.25" customHeight="1">
      <c r="A14" s="19"/>
      <c r="B14" s="29" t="s">
        <v>20</v>
      </c>
      <c r="C14" s="30" t="s">
        <v>21</v>
      </c>
      <c r="D14" s="30" t="s">
        <v>22</v>
      </c>
      <c r="E14" s="30" t="s">
        <v>23</v>
      </c>
      <c r="F14" s="29" t="s">
        <v>24</v>
      </c>
      <c r="G14" s="30" t="s">
        <v>25</v>
      </c>
      <c r="H14" s="30" t="s">
        <v>26</v>
      </c>
      <c r="I14" s="22"/>
      <c r="M14" s="31"/>
    </row>
    <row r="15" s="1" customFormat="1" ht="13.800000000000001">
      <c r="A15" s="32">
        <v>1</v>
      </c>
      <c r="B15" s="33" t="s">
        <v>27</v>
      </c>
      <c r="C15" s="34" t="s">
        <v>28</v>
      </c>
      <c r="D15" s="34" t="s">
        <v>29</v>
      </c>
      <c r="E15" s="34" t="s">
        <v>30</v>
      </c>
      <c r="F15" s="35" t="s">
        <v>31</v>
      </c>
      <c r="G15" s="35">
        <v>7</v>
      </c>
      <c r="H15" s="35">
        <v>8</v>
      </c>
      <c r="I15" s="35" t="s">
        <v>32</v>
      </c>
    </row>
    <row r="16" s="1" customFormat="1" ht="13.800000000000001">
      <c r="A16" s="36" t="s">
        <v>51</v>
      </c>
      <c r="B16" s="58">
        <v>1.2000000000000002</v>
      </c>
      <c r="C16" s="38">
        <v>0.00059999999999999995</v>
      </c>
      <c r="D16" s="39">
        <v>805.77238</v>
      </c>
      <c r="E16" s="40">
        <f t="shared" ref="E16:E37" si="2">D16*0.25</f>
        <v>201.443095</v>
      </c>
      <c r="F16" s="40">
        <v>699.87</v>
      </c>
      <c r="G16" s="41">
        <v>2</v>
      </c>
      <c r="H16" s="40">
        <f>349935.07/1000</f>
        <v>349.93507</v>
      </c>
      <c r="I16" s="42">
        <v>701.10000000000002</v>
      </c>
      <c r="J16" s="43"/>
      <c r="K16" s="44"/>
      <c r="L16" s="43"/>
    </row>
    <row r="17" s="1" customFormat="1" ht="13.800000000000001">
      <c r="A17" s="36" t="s">
        <v>52</v>
      </c>
      <c r="B17" s="58">
        <v>33.300000000000004</v>
      </c>
      <c r="C17" s="38">
        <v>0.00059999999999999995</v>
      </c>
      <c r="D17" s="39">
        <v>805.77238</v>
      </c>
      <c r="E17" s="40">
        <f t="shared" si="2"/>
        <v>201.443095</v>
      </c>
      <c r="F17" s="40">
        <v>19246.43</v>
      </c>
      <c r="G17" s="41">
        <v>55</v>
      </c>
      <c r="H17" s="40">
        <f>349935.07/1000</f>
        <v>349.93507</v>
      </c>
      <c r="I17" s="42">
        <v>19279.700000000001</v>
      </c>
      <c r="J17" s="43"/>
      <c r="K17" s="44"/>
      <c r="L17" s="43"/>
    </row>
    <row r="18" s="1" customFormat="1" ht="13.800000000000001">
      <c r="A18" s="36" t="s">
        <v>58</v>
      </c>
      <c r="B18" s="58">
        <v>1.9000000000000001</v>
      </c>
      <c r="C18" s="38">
        <v>0.00059999999999999995</v>
      </c>
      <c r="D18" s="39">
        <v>805.77238</v>
      </c>
      <c r="E18" s="40">
        <f t="shared" si="2"/>
        <v>201.443095</v>
      </c>
      <c r="F18" s="40">
        <v>1049.8099999999999</v>
      </c>
      <c r="G18" s="41">
        <v>3</v>
      </c>
      <c r="H18" s="40">
        <f>349935.07/1000</f>
        <v>349.93507</v>
      </c>
      <c r="I18" s="42">
        <v>1051.7</v>
      </c>
      <c r="J18" s="43"/>
      <c r="K18" s="44"/>
      <c r="L18" s="43"/>
    </row>
    <row r="19" s="1" customFormat="1" ht="13.800000000000001">
      <c r="A19" s="36" t="s">
        <v>53</v>
      </c>
      <c r="B19" s="58">
        <v>10.970000000000001</v>
      </c>
      <c r="C19" s="38">
        <v>0.00059999999999999995</v>
      </c>
      <c r="D19" s="39">
        <v>805.77238</v>
      </c>
      <c r="E19" s="40">
        <f t="shared" si="2"/>
        <v>201.443095</v>
      </c>
      <c r="F19" s="40">
        <v>6298.8299999999999</v>
      </c>
      <c r="G19" s="41">
        <v>18</v>
      </c>
      <c r="H19" s="40">
        <f>349935.07/1000</f>
        <v>349.93507</v>
      </c>
      <c r="I19" s="42">
        <v>6309.8000000000002</v>
      </c>
      <c r="J19" s="43"/>
      <c r="K19" s="44"/>
      <c r="L19" s="43"/>
    </row>
    <row r="20" s="1" customFormat="1" ht="13.800000000000001">
      <c r="A20" s="36" t="s">
        <v>34</v>
      </c>
      <c r="B20" s="58">
        <v>8.5</v>
      </c>
      <c r="C20" s="38">
        <v>0.00059999999999999995</v>
      </c>
      <c r="D20" s="39">
        <v>805.77238</v>
      </c>
      <c r="E20" s="40">
        <f t="shared" si="2"/>
        <v>201.443095</v>
      </c>
      <c r="F20" s="40">
        <v>4899.0900000000001</v>
      </c>
      <c r="G20" s="41">
        <v>14</v>
      </c>
      <c r="H20" s="40">
        <f>349935.07/1000</f>
        <v>349.93507</v>
      </c>
      <c r="I20" s="42">
        <v>4907.6000000000004</v>
      </c>
      <c r="J20" s="43"/>
      <c r="K20" s="44"/>
      <c r="L20" s="43"/>
    </row>
    <row r="21" s="1" customFormat="1" ht="13.800000000000001">
      <c r="A21" s="36" t="s">
        <v>54</v>
      </c>
      <c r="B21" s="58">
        <v>1.2000000000000002</v>
      </c>
      <c r="C21" s="38">
        <v>0.00059999999999999995</v>
      </c>
      <c r="D21" s="39">
        <v>805.77238</v>
      </c>
      <c r="E21" s="40">
        <f t="shared" si="2"/>
        <v>201.443095</v>
      </c>
      <c r="F21" s="40">
        <v>699.87</v>
      </c>
      <c r="G21" s="41">
        <v>2</v>
      </c>
      <c r="H21" s="40">
        <f>349935.07/1000</f>
        <v>349.93507</v>
      </c>
      <c r="I21" s="42">
        <v>701.10000000000002</v>
      </c>
      <c r="J21" s="43"/>
      <c r="K21" s="44"/>
      <c r="L21" s="43"/>
    </row>
    <row r="22" s="1" customFormat="1" ht="13.800000000000001">
      <c r="A22" s="36" t="s">
        <v>35</v>
      </c>
      <c r="B22" s="58">
        <v>45.900000000000006</v>
      </c>
      <c r="C22" s="38">
        <v>0.00059999999999999995</v>
      </c>
      <c r="D22" s="39">
        <v>805.77238</v>
      </c>
      <c r="E22" s="40">
        <f t="shared" si="2"/>
        <v>201.443095</v>
      </c>
      <c r="F22" s="40">
        <v>26595.07</v>
      </c>
      <c r="G22" s="41">
        <v>76</v>
      </c>
      <c r="H22" s="40">
        <f>349935.07/1000</f>
        <v>349.93507</v>
      </c>
      <c r="I22" s="42">
        <v>26641</v>
      </c>
      <c r="J22" s="43"/>
      <c r="K22" s="44"/>
      <c r="L22" s="43"/>
    </row>
    <row r="23" s="1" customFormat="1" ht="13.800000000000001">
      <c r="A23" s="36" t="s">
        <v>36</v>
      </c>
      <c r="B23" s="60">
        <v>235.16</v>
      </c>
      <c r="C23" s="38">
        <v>0.00059999999999999995</v>
      </c>
      <c r="D23" s="39">
        <v>805.77238</v>
      </c>
      <c r="E23" s="40">
        <f t="shared" si="2"/>
        <v>201.443095</v>
      </c>
      <c r="F23" s="40">
        <v>136124.73999999999</v>
      </c>
      <c r="G23" s="41">
        <v>389</v>
      </c>
      <c r="H23" s="40">
        <f>349935.07/1000</f>
        <v>349.93507</v>
      </c>
      <c r="I23" s="42">
        <v>136359.89999999999</v>
      </c>
      <c r="J23" s="43"/>
      <c r="K23" s="44"/>
      <c r="L23" s="43"/>
    </row>
    <row r="24" s="1" customFormat="1" ht="13.800000000000001">
      <c r="A24" s="36" t="s">
        <v>37</v>
      </c>
      <c r="B24" s="58">
        <v>32</v>
      </c>
      <c r="C24" s="38">
        <v>0.00059999999999999995</v>
      </c>
      <c r="D24" s="39">
        <v>805.77238</v>
      </c>
      <c r="E24" s="40">
        <f t="shared" si="2"/>
        <v>201.443095</v>
      </c>
      <c r="F24" s="40">
        <v>18546.560000000001</v>
      </c>
      <c r="G24" s="41">
        <v>53</v>
      </c>
      <c r="H24" s="40">
        <f>349935.07/1000</f>
        <v>349.93507</v>
      </c>
      <c r="I24" s="42">
        <v>18578.600000000002</v>
      </c>
      <c r="J24" s="43"/>
      <c r="K24" s="44"/>
      <c r="L24" s="43"/>
    </row>
    <row r="25" s="1" customFormat="1" ht="13.800000000000001">
      <c r="A25" s="36" t="s">
        <v>55</v>
      </c>
      <c r="B25" s="58">
        <v>0.70000000000000007</v>
      </c>
      <c r="C25" s="38">
        <v>0.00059999999999999995</v>
      </c>
      <c r="D25" s="39">
        <v>805.77238</v>
      </c>
      <c r="E25" s="40">
        <f t="shared" si="2"/>
        <v>201.443095</v>
      </c>
      <c r="F25" s="40">
        <v>349.94</v>
      </c>
      <c r="G25" s="41">
        <v>1</v>
      </c>
      <c r="H25" s="40">
        <f>349935.07/1000</f>
        <v>349.93507</v>
      </c>
      <c r="I25" s="42">
        <v>350.60000000000002</v>
      </c>
      <c r="J25" s="43"/>
      <c r="K25" s="44"/>
      <c r="L25" s="43"/>
    </row>
    <row r="26" s="1" customFormat="1" ht="13.800000000000001">
      <c r="A26" s="36" t="s">
        <v>59</v>
      </c>
      <c r="B26" s="58">
        <v>0.70000000000000007</v>
      </c>
      <c r="C26" s="38">
        <v>0.00059999999999999995</v>
      </c>
      <c r="D26" s="39">
        <v>805.77238</v>
      </c>
      <c r="E26" s="40">
        <f t="shared" si="2"/>
        <v>201.443095</v>
      </c>
      <c r="F26" s="40">
        <v>349.94</v>
      </c>
      <c r="G26" s="41">
        <v>1</v>
      </c>
      <c r="H26" s="40">
        <f>349935.07/1000</f>
        <v>349.93507</v>
      </c>
      <c r="I26" s="42">
        <v>350.60000000000002</v>
      </c>
      <c r="J26" s="43"/>
      <c r="K26" s="44"/>
      <c r="L26" s="43"/>
    </row>
    <row r="27" s="1" customFormat="1" ht="13.800000000000001">
      <c r="A27" s="36" t="s">
        <v>60</v>
      </c>
      <c r="B27" s="58">
        <v>2.5</v>
      </c>
      <c r="C27" s="38">
        <v>0.00059999999999999995</v>
      </c>
      <c r="D27" s="39">
        <v>805.77238</v>
      </c>
      <c r="E27" s="40">
        <f t="shared" si="2"/>
        <v>201.443095</v>
      </c>
      <c r="F27" s="40">
        <v>1399.74</v>
      </c>
      <c r="G27" s="41">
        <v>4</v>
      </c>
      <c r="H27" s="40">
        <f>349935.07/1000</f>
        <v>349.93507</v>
      </c>
      <c r="I27" s="42">
        <v>1402.2</v>
      </c>
      <c r="J27" s="43"/>
      <c r="K27" s="44"/>
      <c r="L27" s="43"/>
    </row>
    <row r="28" s="1" customFormat="1" ht="13.800000000000001">
      <c r="A28" s="36" t="s">
        <v>61</v>
      </c>
      <c r="B28" s="58">
        <v>2.5</v>
      </c>
      <c r="C28" s="38">
        <v>0.00059999999999999995</v>
      </c>
      <c r="D28" s="39">
        <v>805.77238</v>
      </c>
      <c r="E28" s="40">
        <f t="shared" si="2"/>
        <v>201.443095</v>
      </c>
      <c r="F28" s="40">
        <v>1399.74</v>
      </c>
      <c r="G28" s="41">
        <v>4</v>
      </c>
      <c r="H28" s="40">
        <f>349935.07/1000</f>
        <v>349.93507</v>
      </c>
      <c r="I28" s="42">
        <v>1402.2</v>
      </c>
      <c r="J28" s="43"/>
      <c r="K28" s="44"/>
      <c r="L28" s="43"/>
    </row>
    <row r="29" s="1" customFormat="1" ht="13.800000000000001">
      <c r="A29" s="36" t="s">
        <v>38</v>
      </c>
      <c r="B29" s="58">
        <v>0.66000000000000003</v>
      </c>
      <c r="C29" s="38">
        <v>0.00059999999999999995</v>
      </c>
      <c r="D29" s="39">
        <v>805.77238</v>
      </c>
      <c r="E29" s="40">
        <f t="shared" si="2"/>
        <v>201.443095</v>
      </c>
      <c r="F29" s="40">
        <v>349.94</v>
      </c>
      <c r="G29" s="41">
        <v>1</v>
      </c>
      <c r="H29" s="40">
        <f>349935.07/1000</f>
        <v>349.93507</v>
      </c>
      <c r="I29" s="42">
        <v>350.60000000000002</v>
      </c>
      <c r="J29" s="43"/>
      <c r="K29" s="44"/>
      <c r="L29" s="43"/>
    </row>
    <row r="30" s="1" customFormat="1" ht="13.800000000000001">
      <c r="A30" s="36" t="s">
        <v>39</v>
      </c>
      <c r="B30" s="58">
        <v>2.5</v>
      </c>
      <c r="C30" s="38">
        <v>0.00059999999999999995</v>
      </c>
      <c r="D30" s="39">
        <v>805.77238</v>
      </c>
      <c r="E30" s="40">
        <f t="shared" si="2"/>
        <v>201.443095</v>
      </c>
      <c r="F30" s="40">
        <v>1399.74</v>
      </c>
      <c r="G30" s="41">
        <v>4</v>
      </c>
      <c r="H30" s="40">
        <f>349935.07/1000</f>
        <v>349.93507</v>
      </c>
      <c r="I30" s="42">
        <v>1402.2</v>
      </c>
      <c r="J30" s="43"/>
      <c r="K30" s="44"/>
      <c r="L30" s="43"/>
    </row>
    <row r="31" s="1" customFormat="1" ht="13.800000000000001">
      <c r="A31" s="45" t="s">
        <v>40</v>
      </c>
      <c r="B31" s="58">
        <v>20</v>
      </c>
      <c r="C31" s="38">
        <v>0.00059999999999999995</v>
      </c>
      <c r="D31" s="39">
        <v>805.77238</v>
      </c>
      <c r="E31" s="40">
        <f t="shared" si="2"/>
        <v>201.443095</v>
      </c>
      <c r="F31" s="40">
        <v>11547.860000000001</v>
      </c>
      <c r="G31" s="41">
        <v>33</v>
      </c>
      <c r="H31" s="40">
        <f>349935.07/1000</f>
        <v>349.93507</v>
      </c>
      <c r="I31" s="42">
        <v>11567.900000000001</v>
      </c>
      <c r="J31" s="43"/>
      <c r="K31" s="44"/>
      <c r="L31" s="43"/>
    </row>
    <row r="32" s="1" customFormat="1" ht="13.800000000000001">
      <c r="A32" s="45" t="s">
        <v>41</v>
      </c>
      <c r="B32" s="58">
        <v>5.5</v>
      </c>
      <c r="C32" s="38">
        <v>0.00059999999999999995</v>
      </c>
      <c r="D32" s="39">
        <v>805.77238</v>
      </c>
      <c r="E32" s="40">
        <f t="shared" si="2"/>
        <v>201.443095</v>
      </c>
      <c r="F32" s="40">
        <v>3149.4200000000001</v>
      </c>
      <c r="G32" s="41">
        <v>9</v>
      </c>
      <c r="H32" s="40">
        <f>349935.07/1000</f>
        <v>349.93507</v>
      </c>
      <c r="I32" s="42">
        <v>3154.9000000000001</v>
      </c>
      <c r="J32" s="43"/>
      <c r="K32" s="44"/>
      <c r="L32" s="43"/>
    </row>
    <row r="33" s="1" customFormat="1" ht="13.800000000000001">
      <c r="A33" s="36" t="s">
        <v>62</v>
      </c>
      <c r="B33" s="58">
        <v>28.449999999999999</v>
      </c>
      <c r="C33" s="38">
        <v>0.00059999999999999995</v>
      </c>
      <c r="D33" s="39">
        <v>805.77238</v>
      </c>
      <c r="E33" s="40">
        <f t="shared" si="2"/>
        <v>201.443095</v>
      </c>
      <c r="F33" s="40">
        <v>16446.950000000001</v>
      </c>
      <c r="G33" s="41">
        <v>47</v>
      </c>
      <c r="H33" s="40">
        <f>349935.07/1000</f>
        <v>349.93507</v>
      </c>
      <c r="I33" s="42">
        <v>16475.400000000001</v>
      </c>
      <c r="J33" s="43"/>
      <c r="K33" s="44"/>
      <c r="L33" s="43"/>
    </row>
    <row r="34" s="1" customFormat="1" ht="13.800000000000001">
      <c r="A34" s="45" t="s">
        <v>56</v>
      </c>
      <c r="B34" s="58">
        <v>68.900000000000006</v>
      </c>
      <c r="C34" s="38">
        <v>0.00059999999999999995</v>
      </c>
      <c r="D34" s="39">
        <v>805.77238</v>
      </c>
      <c r="E34" s="40">
        <f t="shared" si="2"/>
        <v>201.443095</v>
      </c>
      <c r="F34" s="40">
        <v>39892.599999999999</v>
      </c>
      <c r="G34" s="41">
        <v>114</v>
      </c>
      <c r="H34" s="40">
        <f>349935.07/1000</f>
        <v>349.93507</v>
      </c>
      <c r="I34" s="42">
        <v>39961.5</v>
      </c>
      <c r="J34" s="43"/>
      <c r="K34" s="44"/>
      <c r="L34" s="43"/>
    </row>
    <row r="35" s="1" customFormat="1" ht="13.800000000000001">
      <c r="A35" s="45" t="s">
        <v>63</v>
      </c>
      <c r="B35" s="60">
        <v>13.99</v>
      </c>
      <c r="C35" s="38">
        <v>0.00059999999999999995</v>
      </c>
      <c r="D35" s="39">
        <v>805.77238</v>
      </c>
      <c r="E35" s="40">
        <f t="shared" si="2"/>
        <v>201.443095</v>
      </c>
      <c r="F35" s="40">
        <v>8048.5100000000002</v>
      </c>
      <c r="G35" s="41">
        <v>23</v>
      </c>
      <c r="H35" s="40">
        <f>349935.07/1000</f>
        <v>349.93507</v>
      </c>
      <c r="I35" s="42">
        <v>8062.5</v>
      </c>
      <c r="J35" s="43"/>
      <c r="K35" s="44"/>
      <c r="L35" s="43"/>
    </row>
    <row r="36" s="1" customFormat="1" ht="13.800000000000001">
      <c r="A36" s="45" t="s">
        <v>42</v>
      </c>
      <c r="B36" s="58">
        <v>4.9000000000000004</v>
      </c>
      <c r="C36" s="38">
        <v>0.00059999999999999995</v>
      </c>
      <c r="D36" s="39">
        <v>805.77238</v>
      </c>
      <c r="E36" s="40">
        <f t="shared" si="2"/>
        <v>201.443095</v>
      </c>
      <c r="F36" s="40">
        <v>2799.48</v>
      </c>
      <c r="G36" s="41">
        <v>8</v>
      </c>
      <c r="H36" s="40">
        <f>349935.07/1000</f>
        <v>349.93507</v>
      </c>
      <c r="I36" s="42">
        <v>2804.4000000000001</v>
      </c>
      <c r="J36" s="43"/>
      <c r="K36" s="44" t="s">
        <v>64</v>
      </c>
      <c r="L36" s="43"/>
    </row>
    <row r="37" s="1" customFormat="1" ht="13.800000000000001">
      <c r="A37" s="45" t="s">
        <v>43</v>
      </c>
      <c r="B37" s="58">
        <v>23.600000000000001</v>
      </c>
      <c r="C37" s="38">
        <v>0.00059999999999999995</v>
      </c>
      <c r="D37" s="39">
        <v>805.77238</v>
      </c>
      <c r="E37" s="40">
        <f t="shared" si="2"/>
        <v>201.443095</v>
      </c>
      <c r="F37" s="40">
        <v>13647.469999999999</v>
      </c>
      <c r="G37" s="41">
        <v>39</v>
      </c>
      <c r="H37" s="40">
        <f>349935.07/1000</f>
        <v>349.93507</v>
      </c>
      <c r="I37" s="42">
        <v>13671.1</v>
      </c>
      <c r="J37" s="43"/>
      <c r="K37" s="44"/>
      <c r="L37" s="43"/>
    </row>
    <row r="38" s="6" customFormat="1" ht="13.800000000000001">
      <c r="A38" s="46" t="s">
        <v>45</v>
      </c>
      <c r="B38" s="47">
        <f>SUM(B16:B37)</f>
        <v>545.02999999999997</v>
      </c>
      <c r="C38" s="47"/>
      <c r="D38" s="48"/>
      <c r="E38" s="48"/>
      <c r="F38" s="47">
        <f>SUM(F16:F37)</f>
        <v>314941.59999999998</v>
      </c>
      <c r="G38" s="48">
        <f>SUM(G16:G37)</f>
        <v>900</v>
      </c>
      <c r="H38" s="48"/>
      <c r="I38" s="47">
        <f>SUM(I16:I37)</f>
        <v>315486.60000000003</v>
      </c>
      <c r="J38" s="49"/>
      <c r="K38" s="49"/>
      <c r="L38" s="49"/>
    </row>
    <row r="39" ht="14.25"/>
    <row r="40" ht="14.25"/>
    <row r="41">
      <c r="J41" s="50"/>
    </row>
    <row r="42" ht="21" customHeight="1">
      <c r="A42" s="51" t="s">
        <v>46</v>
      </c>
      <c r="B42" s="52"/>
      <c r="C42" s="53"/>
      <c r="D42" s="53"/>
      <c r="E42" s="53"/>
      <c r="F42" s="53"/>
      <c r="G42" s="53"/>
      <c r="H42" s="53"/>
      <c r="I42" s="59" t="s">
        <v>47</v>
      </c>
      <c r="J42" s="50"/>
    </row>
    <row r="43">
      <c r="A43" s="51"/>
      <c r="B43" s="55" t="s">
        <v>48</v>
      </c>
      <c r="I43" s="56" t="s">
        <v>49</v>
      </c>
      <c r="J43" s="53"/>
    </row>
    <row r="44">
      <c r="A44" s="57"/>
      <c r="B44" s="57"/>
      <c r="C44" s="57"/>
      <c r="D44" s="57"/>
      <c r="E44" s="57"/>
      <c r="F44" s="57"/>
      <c r="G44" s="57"/>
      <c r="H44" s="57"/>
      <c r="I44" s="57"/>
      <c r="J44" s="50"/>
      <c r="K44" s="50"/>
      <c r="L44" s="50"/>
      <c r="M44" s="50"/>
      <c r="N44" s="50"/>
    </row>
    <row r="45" ht="14.25"/>
    <row r="46" ht="14.25"/>
    <row r="47" ht="14.25"/>
    <row r="48" ht="14.25"/>
    <row r="49" ht="14.25"/>
    <row r="50" ht="14.25"/>
    <row r="51" ht="14.25"/>
  </sheetData>
  <mergeCells count="11">
    <mergeCell ref="A1:I1"/>
    <mergeCell ref="A2:I2"/>
    <mergeCell ref="B6:I6"/>
    <mergeCell ref="B7:I7"/>
    <mergeCell ref="A11:A14"/>
    <mergeCell ref="B11:H11"/>
    <mergeCell ref="I11:I14"/>
    <mergeCell ref="B12:H12"/>
    <mergeCell ref="B13:E13"/>
    <mergeCell ref="F13:H13"/>
    <mergeCell ref="A42:A43"/>
  </mergeCells>
  <printOptions headings="0" gridLines="0"/>
  <pageMargins left="0.39370078740157477" right="0.39370078740157477" top="0.39370078740157477" bottom="0.39370078740157477" header="0.31496062992125984" footer="0.31496062992125984"/>
  <pageSetup paperSize="9" scale="62" fitToWidth="1" fitToHeight="0" pageOrder="downThenOver" orientation="portrait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Р7-Офис/2024.3.1.523</Application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Лебединская Светлана Сергеевна</dc:creator>
  <cp:revision>14</cp:revision>
  <dcterms:created xsi:type="dcterms:W3CDTF">2019-08-20T07:56:52Z</dcterms:created>
  <dcterms:modified xsi:type="dcterms:W3CDTF">2025-10-20T04:06:14Z</dcterms:modified>
</cp:coreProperties>
</file>